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awthomas\Documents\DOF-Website\forms\resource\"/>
    </mc:Choice>
  </mc:AlternateContent>
  <xr:revisionPtr revIDLastSave="0" documentId="13_ncr:1_{EEDA7122-71A6-4D6A-B074-09D9EA29232F}" xr6:coauthVersionLast="47" xr6:coauthVersionMax="47" xr10:uidLastSave="{00000000-0000-0000-0000-000000000000}"/>
  <bookViews>
    <workbookView xWindow="1920" yWindow="600" windowWidth="43500" windowHeight="25320" tabRatio="668" firstSheet="1" activeTab="1" xr2:uid="{00000000-000D-0000-FFFF-FFFF00000000}"/>
  </bookViews>
  <sheets>
    <sheet name="CHANGE RULE" sheetId="6" state="hidden" r:id="rId1"/>
    <sheet name="INSTRUCTIONS" sheetId="12" r:id="rId2"/>
    <sheet name="TRANSACTIONS" sheetId="13" state="hidden" r:id="rId3"/>
    <sheet name="ADD APPROVAL ROLES" sheetId="10" r:id="rId4"/>
    <sheet name="ADD FIN-PRO RULES" sheetId="7" r:id="rId5"/>
    <sheet name="ADD HRM RULES" sheetId="11" r:id="rId6"/>
    <sheet name="LOOKUP" sheetId="8" state="hidden" r:id="rId7"/>
    <sheet name="SQL" sheetId="3" state="hidden" r:id="rId8"/>
  </sheets>
  <definedNames>
    <definedName name="Departments">LOOKUP!$E$1:$F$19</definedName>
    <definedName name="DEPT">Table7[DEPT]</definedName>
    <definedName name="DEPT_SEL">INSTRUCTIONS!$E$3</definedName>
    <definedName name="FIN">LOOKUP!$A$2:$A$134</definedName>
    <definedName name="FIN_DEPT_SEL">'ADD FIN-PRO RULES'!$E$2</definedName>
    <definedName name="FINDeptColumn">FIN_DIV[[#All],[DEPT]]</definedName>
    <definedName name="FINDeptStart">FIN_DIV[[#Headers],[DEPT]]</definedName>
    <definedName name="FINDeptValue">ADD_FIN_WFRULE[DEPT]</definedName>
    <definedName name="FINROLES">ADD_WFROLE_FIN[FINAL APPROVAL ROLE NAME]</definedName>
    <definedName name="FINWFDeptColumn">FINWFLookup[[#All],[DEPT]]</definedName>
    <definedName name="FINWFDeptStart">FINWFLookup[[#Headers],[DEPT]]</definedName>
    <definedName name="HRM">LOOKUP!$C$2:$C$33</definedName>
    <definedName name="HRM_DEPT_SEL">'ADD HRM RULES'!$E$2</definedName>
    <definedName name="HRMDeptColumn">Divisions11[[#All],[DEPT]]</definedName>
    <definedName name="HRMDeptStart">Divisions11[[#Headers],[DEPT]]</definedName>
    <definedName name="HRMDeptValue">ADD_HRM_WFRULE[DEPT]</definedName>
    <definedName name="HRMROLES">ADD_WFROLE_HRM[FINAL APPROVAL ROLE NAME]</definedName>
    <definedName name="HRMWFDeptColumn">HRMWFLookup[[#All],[DEPT]]</definedName>
    <definedName name="HRMWFDeptStart">HRMWFLookup[[#Headers],[DEPT]]</definedName>
    <definedName name="ROLE_ASGN_FIN">'ADD APPROVAL ROLES'!$C$44</definedName>
    <definedName name="TRXN">LOOKUP!$A$2:$A$12367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11" l="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O47" i="11"/>
  <c r="AA47" i="11"/>
  <c r="AE47" i="11"/>
  <c r="AI47" i="11"/>
  <c r="AM47" i="11"/>
  <c r="AQ47" i="11"/>
  <c r="AU47" i="11"/>
  <c r="B46" i="11"/>
  <c r="O46" i="11"/>
  <c r="AA46" i="11"/>
  <c r="AE46" i="11"/>
  <c r="AI46" i="11"/>
  <c r="AM46" i="11"/>
  <c r="AQ46" i="11"/>
  <c r="AU46" i="11"/>
  <c r="O45" i="11"/>
  <c r="AA45" i="11"/>
  <c r="AE45" i="11"/>
  <c r="AI45" i="11"/>
  <c r="AM45" i="11"/>
  <c r="AQ45" i="11"/>
  <c r="AU45" i="11"/>
  <c r="O44" i="11"/>
  <c r="AA44" i="11"/>
  <c r="AE44" i="11"/>
  <c r="AI44" i="11"/>
  <c r="AM44" i="11"/>
  <c r="AQ44" i="11"/>
  <c r="AU44" i="11"/>
  <c r="O43" i="11"/>
  <c r="AA43" i="11"/>
  <c r="AE43" i="11"/>
  <c r="AI43" i="11"/>
  <c r="AM43" i="11"/>
  <c r="AQ43" i="11"/>
  <c r="AU43" i="11"/>
  <c r="O42" i="11"/>
  <c r="AA42" i="11"/>
  <c r="AE42" i="11"/>
  <c r="AI42" i="11"/>
  <c r="AM42" i="11"/>
  <c r="AQ42" i="11"/>
  <c r="AU42" i="11"/>
  <c r="B41" i="11"/>
  <c r="O41" i="11"/>
  <c r="AA41" i="11"/>
  <c r="AE41" i="11"/>
  <c r="AI41" i="11"/>
  <c r="AM41" i="11"/>
  <c r="AQ41" i="11"/>
  <c r="AU41" i="11"/>
  <c r="O40" i="11"/>
  <c r="AA40" i="11"/>
  <c r="AE40" i="11"/>
  <c r="AI40" i="11"/>
  <c r="AM40" i="11"/>
  <c r="AQ40" i="11"/>
  <c r="AU40" i="11"/>
  <c r="O39" i="11"/>
  <c r="AA39" i="11"/>
  <c r="AE39" i="11"/>
  <c r="AI39" i="11"/>
  <c r="AM39" i="11"/>
  <c r="AQ39" i="11"/>
  <c r="AU39" i="11"/>
  <c r="O38" i="11"/>
  <c r="AA38" i="11"/>
  <c r="AE38" i="11"/>
  <c r="AI38" i="11"/>
  <c r="AM38" i="11"/>
  <c r="AQ38" i="11"/>
  <c r="AU38" i="11"/>
  <c r="O37" i="11"/>
  <c r="AA37" i="11"/>
  <c r="AE37" i="11"/>
  <c r="AI37" i="11"/>
  <c r="AM37" i="11"/>
  <c r="AQ37" i="11"/>
  <c r="AU37" i="11"/>
  <c r="B36" i="11"/>
  <c r="O36" i="11"/>
  <c r="AA36" i="11"/>
  <c r="AE36" i="11"/>
  <c r="AI36" i="11"/>
  <c r="AM36" i="11"/>
  <c r="AQ36" i="11"/>
  <c r="AU36" i="11"/>
  <c r="O35" i="11"/>
  <c r="AA35" i="11"/>
  <c r="AE35" i="11"/>
  <c r="AI35" i="11"/>
  <c r="AM35" i="11"/>
  <c r="AQ35" i="11"/>
  <c r="AU35" i="11"/>
  <c r="B34" i="11"/>
  <c r="O34" i="11"/>
  <c r="AA34" i="11"/>
  <c r="AE34" i="11"/>
  <c r="AI34" i="11"/>
  <c r="AM34" i="11"/>
  <c r="AQ34" i="11"/>
  <c r="AU34" i="11"/>
  <c r="O33" i="11"/>
  <c r="AA33" i="11"/>
  <c r="AE33" i="11"/>
  <c r="AI33" i="11"/>
  <c r="AM33" i="11"/>
  <c r="AQ33" i="11"/>
  <c r="AU33" i="11"/>
  <c r="O32" i="11"/>
  <c r="AA32" i="11"/>
  <c r="AE32" i="11"/>
  <c r="AI32" i="11"/>
  <c r="AM32" i="11"/>
  <c r="AQ32" i="11"/>
  <c r="AU32" i="11"/>
  <c r="B31" i="11"/>
  <c r="O31" i="11"/>
  <c r="AA31" i="11"/>
  <c r="AE31" i="11"/>
  <c r="AI31" i="11"/>
  <c r="AM31" i="11"/>
  <c r="AQ31" i="11"/>
  <c r="AU31" i="11"/>
  <c r="O30" i="11"/>
  <c r="AA30" i="11"/>
  <c r="AE30" i="11"/>
  <c r="AI30" i="11"/>
  <c r="AM30" i="11"/>
  <c r="AQ30" i="11"/>
  <c r="AU30" i="11"/>
  <c r="B29" i="11"/>
  <c r="O29" i="11"/>
  <c r="AA29" i="11"/>
  <c r="AE29" i="11"/>
  <c r="AI29" i="11"/>
  <c r="AM29" i="11"/>
  <c r="AQ29" i="11"/>
  <c r="AU29" i="11"/>
  <c r="O28" i="11"/>
  <c r="AA28" i="11"/>
  <c r="AE28" i="11"/>
  <c r="AI28" i="11"/>
  <c r="AM28" i="11"/>
  <c r="AQ28" i="11"/>
  <c r="AU28" i="11"/>
  <c r="O27" i="11"/>
  <c r="AA27" i="11"/>
  <c r="AE27" i="11"/>
  <c r="AI27" i="11"/>
  <c r="AM27" i="11"/>
  <c r="AQ27" i="11"/>
  <c r="AU27" i="11"/>
  <c r="B26" i="11"/>
  <c r="O26" i="11"/>
  <c r="AA26" i="11"/>
  <c r="AE26" i="11"/>
  <c r="AI26" i="11"/>
  <c r="AM26" i="11"/>
  <c r="AQ26" i="11"/>
  <c r="AU26" i="11"/>
  <c r="O25" i="11"/>
  <c r="AA25" i="11"/>
  <c r="AE25" i="11"/>
  <c r="AI25" i="11"/>
  <c r="AM25" i="11"/>
  <c r="AQ25" i="11"/>
  <c r="AU25" i="11"/>
  <c r="O24" i="11"/>
  <c r="AA24" i="11"/>
  <c r="AE24" i="11"/>
  <c r="AI24" i="11"/>
  <c r="AM24" i="11"/>
  <c r="AQ24" i="11"/>
  <c r="AU24" i="11"/>
  <c r="O23" i="11"/>
  <c r="AA23" i="11"/>
  <c r="AE23" i="11"/>
  <c r="AI23" i="11"/>
  <c r="AM23" i="11"/>
  <c r="AQ23" i="11"/>
  <c r="AU23" i="11"/>
  <c r="O22" i="11"/>
  <c r="AA22" i="11"/>
  <c r="AE22" i="11"/>
  <c r="AI22" i="11"/>
  <c r="AM22" i="11"/>
  <c r="AQ22" i="11"/>
  <c r="AU22" i="11"/>
  <c r="B21" i="11"/>
  <c r="O21" i="11"/>
  <c r="AA21" i="11"/>
  <c r="AE21" i="11"/>
  <c r="AI21" i="11"/>
  <c r="AM21" i="11"/>
  <c r="AQ21" i="11"/>
  <c r="AU21" i="11"/>
  <c r="O20" i="11"/>
  <c r="AA20" i="11"/>
  <c r="AE20" i="11"/>
  <c r="AI20" i="11"/>
  <c r="AM20" i="11"/>
  <c r="AQ20" i="11"/>
  <c r="AU20" i="11"/>
  <c r="O19" i="11"/>
  <c r="AA19" i="11"/>
  <c r="AE19" i="11"/>
  <c r="AI19" i="11"/>
  <c r="AM19" i="11"/>
  <c r="AQ19" i="11"/>
  <c r="AU19" i="11"/>
  <c r="O18" i="11"/>
  <c r="AA18" i="11"/>
  <c r="AE18" i="11"/>
  <c r="AI18" i="11"/>
  <c r="AM18" i="11"/>
  <c r="AQ18" i="11"/>
  <c r="AU18" i="11"/>
  <c r="O17" i="11"/>
  <c r="AA17" i="11"/>
  <c r="AE17" i="11"/>
  <c r="AI17" i="11"/>
  <c r="AM17" i="11"/>
  <c r="AQ17" i="11"/>
  <c r="AU17" i="11"/>
  <c r="B16" i="11"/>
  <c r="O16" i="11"/>
  <c r="AA16" i="11"/>
  <c r="AE16" i="11"/>
  <c r="AI16" i="11"/>
  <c r="AM16" i="11"/>
  <c r="AQ16" i="11"/>
  <c r="AU16" i="11"/>
  <c r="O15" i="11"/>
  <c r="AA15" i="11"/>
  <c r="AE15" i="11"/>
  <c r="AI15" i="11"/>
  <c r="AM15" i="11"/>
  <c r="AQ15" i="11"/>
  <c r="AU15" i="11"/>
  <c r="O14" i="11"/>
  <c r="AA14" i="11"/>
  <c r="AE14" i="11"/>
  <c r="AI14" i="11"/>
  <c r="AM14" i="11"/>
  <c r="AQ14" i="11"/>
  <c r="AU14" i="11"/>
  <c r="O13" i="11"/>
  <c r="AA13" i="11"/>
  <c r="AE13" i="11"/>
  <c r="AI13" i="11"/>
  <c r="AM13" i="11"/>
  <c r="AQ13" i="11"/>
  <c r="AU13" i="11"/>
  <c r="O12" i="11"/>
  <c r="AA12" i="11"/>
  <c r="AE12" i="11"/>
  <c r="AI12" i="11"/>
  <c r="AM12" i="11"/>
  <c r="AQ12" i="11"/>
  <c r="AU12" i="11"/>
  <c r="B11" i="11"/>
  <c r="O11" i="11"/>
  <c r="AA11" i="11"/>
  <c r="AE11" i="11"/>
  <c r="AI11" i="11"/>
  <c r="AM11" i="11"/>
  <c r="AQ11" i="11"/>
  <c r="AU11" i="11"/>
  <c r="O10" i="11"/>
  <c r="AA10" i="11"/>
  <c r="AE10" i="11"/>
  <c r="AI10" i="11"/>
  <c r="AM10" i="11"/>
  <c r="AQ10" i="11"/>
  <c r="AU10" i="11"/>
  <c r="O9" i="11"/>
  <c r="AA9" i="11"/>
  <c r="AE9" i="11"/>
  <c r="AI9" i="11"/>
  <c r="AM9" i="11"/>
  <c r="AQ9" i="11"/>
  <c r="AU9" i="11"/>
  <c r="AU8" i="11"/>
  <c r="AQ8" i="11"/>
  <c r="AM8" i="11"/>
  <c r="AI8" i="11"/>
  <c r="AE8" i="11"/>
  <c r="AA8" i="11"/>
  <c r="K47" i="7"/>
  <c r="O47" i="7"/>
  <c r="S47" i="7"/>
  <c r="W47" i="7"/>
  <c r="AA47" i="7"/>
  <c r="AE47" i="7"/>
  <c r="AI47" i="7"/>
  <c r="AM47" i="7"/>
  <c r="AQ47" i="7"/>
  <c r="AU47" i="7"/>
  <c r="AY47" i="7"/>
  <c r="BC47" i="7"/>
  <c r="K46" i="7"/>
  <c r="O46" i="7"/>
  <c r="S46" i="7"/>
  <c r="W46" i="7"/>
  <c r="AA46" i="7"/>
  <c r="AE46" i="7"/>
  <c r="AI46" i="7"/>
  <c r="AM46" i="7"/>
  <c r="AQ46" i="7"/>
  <c r="AU46" i="7"/>
  <c r="AY46" i="7"/>
  <c r="BC46" i="7"/>
  <c r="K45" i="7"/>
  <c r="O45" i="7"/>
  <c r="S45" i="7"/>
  <c r="W45" i="7"/>
  <c r="AA45" i="7"/>
  <c r="AE45" i="7"/>
  <c r="AI45" i="7"/>
  <c r="AM45" i="7"/>
  <c r="AQ45" i="7"/>
  <c r="AU45" i="7"/>
  <c r="AY45" i="7"/>
  <c r="BC45" i="7"/>
  <c r="K44" i="7"/>
  <c r="O44" i="7"/>
  <c r="S44" i="7"/>
  <c r="W44" i="7"/>
  <c r="AA44" i="7"/>
  <c r="AE44" i="7"/>
  <c r="AI44" i="7"/>
  <c r="AM44" i="7"/>
  <c r="AQ44" i="7"/>
  <c r="AU44" i="7"/>
  <c r="AY44" i="7"/>
  <c r="BC44" i="7"/>
  <c r="K43" i="7"/>
  <c r="O43" i="7"/>
  <c r="S43" i="7"/>
  <c r="W43" i="7"/>
  <c r="AA43" i="7"/>
  <c r="AE43" i="7"/>
  <c r="AI43" i="7"/>
  <c r="AM43" i="7"/>
  <c r="AQ43" i="7"/>
  <c r="AU43" i="7"/>
  <c r="AY43" i="7"/>
  <c r="BC43" i="7"/>
  <c r="K42" i="7"/>
  <c r="O42" i="7"/>
  <c r="S42" i="7"/>
  <c r="W42" i="7"/>
  <c r="AA42" i="7"/>
  <c r="AE42" i="7"/>
  <c r="AI42" i="7"/>
  <c r="AM42" i="7"/>
  <c r="AQ42" i="7"/>
  <c r="AU42" i="7"/>
  <c r="AY42" i="7"/>
  <c r="BC42" i="7"/>
  <c r="K41" i="7"/>
  <c r="O41" i="7"/>
  <c r="S41" i="7"/>
  <c r="W41" i="7"/>
  <c r="AA41" i="7"/>
  <c r="AE41" i="7"/>
  <c r="AI41" i="7"/>
  <c r="AM41" i="7"/>
  <c r="AQ41" i="7"/>
  <c r="AU41" i="7"/>
  <c r="AY41" i="7"/>
  <c r="BC41" i="7"/>
  <c r="K40" i="7"/>
  <c r="O40" i="7"/>
  <c r="S40" i="7"/>
  <c r="W40" i="7"/>
  <c r="AA40" i="7"/>
  <c r="AE40" i="7"/>
  <c r="AI40" i="7"/>
  <c r="AM40" i="7"/>
  <c r="AQ40" i="7"/>
  <c r="AU40" i="7"/>
  <c r="AY40" i="7"/>
  <c r="BC40" i="7"/>
  <c r="K39" i="7"/>
  <c r="O39" i="7"/>
  <c r="S39" i="7"/>
  <c r="W39" i="7"/>
  <c r="AA39" i="7"/>
  <c r="AE39" i="7"/>
  <c r="AI39" i="7"/>
  <c r="AM39" i="7"/>
  <c r="AQ39" i="7"/>
  <c r="AU39" i="7"/>
  <c r="AY39" i="7"/>
  <c r="BC39" i="7"/>
  <c r="K38" i="7"/>
  <c r="O38" i="7"/>
  <c r="S38" i="7"/>
  <c r="W38" i="7"/>
  <c r="AA38" i="7"/>
  <c r="AE38" i="7"/>
  <c r="AI38" i="7"/>
  <c r="AM38" i="7"/>
  <c r="AQ38" i="7"/>
  <c r="AU38" i="7"/>
  <c r="AY38" i="7"/>
  <c r="BC38" i="7"/>
  <c r="K37" i="7"/>
  <c r="O37" i="7"/>
  <c r="S37" i="7"/>
  <c r="W37" i="7"/>
  <c r="AA37" i="7"/>
  <c r="AE37" i="7"/>
  <c r="AI37" i="7"/>
  <c r="AM37" i="7"/>
  <c r="AQ37" i="7"/>
  <c r="AU37" i="7"/>
  <c r="AY37" i="7"/>
  <c r="BC37" i="7"/>
  <c r="K36" i="7"/>
  <c r="O36" i="7"/>
  <c r="S36" i="7"/>
  <c r="W36" i="7"/>
  <c r="AA36" i="7"/>
  <c r="AE36" i="7"/>
  <c r="AI36" i="7"/>
  <c r="AM36" i="7"/>
  <c r="AQ36" i="7"/>
  <c r="AU36" i="7"/>
  <c r="AY36" i="7"/>
  <c r="BC36" i="7"/>
  <c r="K35" i="7"/>
  <c r="O35" i="7"/>
  <c r="S35" i="7"/>
  <c r="W35" i="7"/>
  <c r="AA35" i="7"/>
  <c r="AE35" i="7"/>
  <c r="AI35" i="7"/>
  <c r="AM35" i="7"/>
  <c r="AQ35" i="7"/>
  <c r="AU35" i="7"/>
  <c r="AY35" i="7"/>
  <c r="BC35" i="7"/>
  <c r="K34" i="7"/>
  <c r="O34" i="7"/>
  <c r="S34" i="7"/>
  <c r="W34" i="7"/>
  <c r="AA34" i="7"/>
  <c r="AE34" i="7"/>
  <c r="AI34" i="7"/>
  <c r="AM34" i="7"/>
  <c r="AQ34" i="7"/>
  <c r="AU34" i="7"/>
  <c r="AY34" i="7"/>
  <c r="BC34" i="7"/>
  <c r="K33" i="7"/>
  <c r="O33" i="7"/>
  <c r="S33" i="7"/>
  <c r="W33" i="7"/>
  <c r="AA33" i="7"/>
  <c r="AE33" i="7"/>
  <c r="AI33" i="7"/>
  <c r="AM33" i="7"/>
  <c r="AQ33" i="7"/>
  <c r="AU33" i="7"/>
  <c r="AY33" i="7"/>
  <c r="BC33" i="7"/>
  <c r="K32" i="7"/>
  <c r="O32" i="7"/>
  <c r="S32" i="7"/>
  <c r="W32" i="7"/>
  <c r="AA32" i="7"/>
  <c r="AE32" i="7"/>
  <c r="AI32" i="7"/>
  <c r="AM32" i="7"/>
  <c r="AQ32" i="7"/>
  <c r="AU32" i="7"/>
  <c r="AY32" i="7"/>
  <c r="BC32" i="7"/>
  <c r="K31" i="7"/>
  <c r="O31" i="7"/>
  <c r="S31" i="7"/>
  <c r="W31" i="7"/>
  <c r="AA31" i="7"/>
  <c r="AE31" i="7"/>
  <c r="AI31" i="7"/>
  <c r="AM31" i="7"/>
  <c r="AQ31" i="7"/>
  <c r="AU31" i="7"/>
  <c r="AY31" i="7"/>
  <c r="BC31" i="7"/>
  <c r="K30" i="7"/>
  <c r="O30" i="7"/>
  <c r="S30" i="7"/>
  <c r="W30" i="7"/>
  <c r="AA30" i="7"/>
  <c r="AE30" i="7"/>
  <c r="AI30" i="7"/>
  <c r="AM30" i="7"/>
  <c r="AQ30" i="7"/>
  <c r="AU30" i="7"/>
  <c r="AY30" i="7"/>
  <c r="BC30" i="7"/>
  <c r="K29" i="7"/>
  <c r="O29" i="7"/>
  <c r="S29" i="7"/>
  <c r="W29" i="7"/>
  <c r="AA29" i="7"/>
  <c r="AE29" i="7"/>
  <c r="AI29" i="7"/>
  <c r="AM29" i="7"/>
  <c r="AQ29" i="7"/>
  <c r="AU29" i="7"/>
  <c r="AY29" i="7"/>
  <c r="BC29" i="7"/>
  <c r="K28" i="7"/>
  <c r="O28" i="7"/>
  <c r="S28" i="7"/>
  <c r="W28" i="7"/>
  <c r="AA28" i="7"/>
  <c r="AE28" i="7"/>
  <c r="AI28" i="7"/>
  <c r="AM28" i="7"/>
  <c r="AQ28" i="7"/>
  <c r="AU28" i="7"/>
  <c r="AY28" i="7"/>
  <c r="BC28" i="7"/>
  <c r="K27" i="7"/>
  <c r="O27" i="7"/>
  <c r="S27" i="7"/>
  <c r="W27" i="7"/>
  <c r="AA27" i="7"/>
  <c r="AE27" i="7"/>
  <c r="AI27" i="7"/>
  <c r="AM27" i="7"/>
  <c r="AQ27" i="7"/>
  <c r="AU27" i="7"/>
  <c r="AY27" i="7"/>
  <c r="BC27" i="7"/>
  <c r="K26" i="7"/>
  <c r="O26" i="7"/>
  <c r="S26" i="7"/>
  <c r="W26" i="7"/>
  <c r="AA26" i="7"/>
  <c r="AE26" i="7"/>
  <c r="AI26" i="7"/>
  <c r="AM26" i="7"/>
  <c r="AQ26" i="7"/>
  <c r="AU26" i="7"/>
  <c r="AY26" i="7"/>
  <c r="BC26" i="7"/>
  <c r="K25" i="7"/>
  <c r="O25" i="7"/>
  <c r="S25" i="7"/>
  <c r="W25" i="7"/>
  <c r="AA25" i="7"/>
  <c r="AE25" i="7"/>
  <c r="AI25" i="7"/>
  <c r="AM25" i="7"/>
  <c r="AQ25" i="7"/>
  <c r="AU25" i="7"/>
  <c r="AY25" i="7"/>
  <c r="BC25" i="7"/>
  <c r="K24" i="7"/>
  <c r="O24" i="7"/>
  <c r="S24" i="7"/>
  <c r="W24" i="7"/>
  <c r="AA24" i="7"/>
  <c r="AE24" i="7"/>
  <c r="AI24" i="7"/>
  <c r="AM24" i="7"/>
  <c r="AQ24" i="7"/>
  <c r="AU24" i="7"/>
  <c r="AY24" i="7"/>
  <c r="BC24" i="7"/>
  <c r="K23" i="7"/>
  <c r="O23" i="7"/>
  <c r="S23" i="7"/>
  <c r="W23" i="7"/>
  <c r="AA23" i="7"/>
  <c r="AE23" i="7"/>
  <c r="AI23" i="7"/>
  <c r="AM23" i="7"/>
  <c r="AQ23" i="7"/>
  <c r="AU23" i="7"/>
  <c r="AY23" i="7"/>
  <c r="BC23" i="7"/>
  <c r="K22" i="7"/>
  <c r="O22" i="7"/>
  <c r="S22" i="7"/>
  <c r="W22" i="7"/>
  <c r="AA22" i="7"/>
  <c r="AE22" i="7"/>
  <c r="AI22" i="7"/>
  <c r="AM22" i="7"/>
  <c r="AQ22" i="7"/>
  <c r="AU22" i="7"/>
  <c r="AY22" i="7"/>
  <c r="BC22" i="7"/>
  <c r="K21" i="7"/>
  <c r="O21" i="7"/>
  <c r="S21" i="7"/>
  <c r="W21" i="7"/>
  <c r="AA21" i="7"/>
  <c r="AE21" i="7"/>
  <c r="AI21" i="7"/>
  <c r="AM21" i="7"/>
  <c r="AQ21" i="7"/>
  <c r="AU21" i="7"/>
  <c r="AY21" i="7"/>
  <c r="BC21" i="7"/>
  <c r="K20" i="7"/>
  <c r="O20" i="7"/>
  <c r="S20" i="7"/>
  <c r="W20" i="7"/>
  <c r="AA20" i="7"/>
  <c r="AE20" i="7"/>
  <c r="AI20" i="7"/>
  <c r="AM20" i="7"/>
  <c r="AQ20" i="7"/>
  <c r="AU20" i="7"/>
  <c r="AY20" i="7"/>
  <c r="BC20" i="7"/>
  <c r="K19" i="7"/>
  <c r="O19" i="7"/>
  <c r="S19" i="7"/>
  <c r="W19" i="7"/>
  <c r="AA19" i="7"/>
  <c r="AE19" i="7"/>
  <c r="AI19" i="7"/>
  <c r="AM19" i="7"/>
  <c r="AQ19" i="7"/>
  <c r="AU19" i="7"/>
  <c r="AY19" i="7"/>
  <c r="BC19" i="7"/>
  <c r="K18" i="7"/>
  <c r="O18" i="7"/>
  <c r="S18" i="7"/>
  <c r="W18" i="7"/>
  <c r="AA18" i="7"/>
  <c r="AE18" i="7"/>
  <c r="AI18" i="7"/>
  <c r="AM18" i="7"/>
  <c r="AQ18" i="7"/>
  <c r="AU18" i="7"/>
  <c r="AY18" i="7"/>
  <c r="BC18" i="7"/>
  <c r="K17" i="7"/>
  <c r="O17" i="7"/>
  <c r="S17" i="7"/>
  <c r="W17" i="7"/>
  <c r="AA17" i="7"/>
  <c r="AE17" i="7"/>
  <c r="AI17" i="7"/>
  <c r="AM17" i="7"/>
  <c r="AQ17" i="7"/>
  <c r="AU17" i="7"/>
  <c r="AY17" i="7"/>
  <c r="BC17" i="7"/>
  <c r="K16" i="7"/>
  <c r="O16" i="7"/>
  <c r="S16" i="7"/>
  <c r="W16" i="7"/>
  <c r="AA16" i="7"/>
  <c r="AE16" i="7"/>
  <c r="AI16" i="7"/>
  <c r="AM16" i="7"/>
  <c r="AQ16" i="7"/>
  <c r="AU16" i="7"/>
  <c r="AY16" i="7"/>
  <c r="BC16" i="7"/>
  <c r="K15" i="7"/>
  <c r="O15" i="7"/>
  <c r="S15" i="7"/>
  <c r="W15" i="7"/>
  <c r="AA15" i="7"/>
  <c r="AE15" i="7"/>
  <c r="AI15" i="7"/>
  <c r="AM15" i="7"/>
  <c r="AQ15" i="7"/>
  <c r="AU15" i="7"/>
  <c r="AY15" i="7"/>
  <c r="BC15" i="7"/>
  <c r="K14" i="7"/>
  <c r="O14" i="7"/>
  <c r="S14" i="7"/>
  <c r="W14" i="7"/>
  <c r="AA14" i="7"/>
  <c r="AE14" i="7"/>
  <c r="AI14" i="7"/>
  <c r="AM14" i="7"/>
  <c r="AQ14" i="7"/>
  <c r="AU14" i="7"/>
  <c r="AY14" i="7"/>
  <c r="BC14" i="7"/>
  <c r="K13" i="7"/>
  <c r="O13" i="7"/>
  <c r="S13" i="7"/>
  <c r="W13" i="7"/>
  <c r="AA13" i="7"/>
  <c r="AE13" i="7"/>
  <c r="AI13" i="7"/>
  <c r="AM13" i="7"/>
  <c r="AQ13" i="7"/>
  <c r="AU13" i="7"/>
  <c r="AY13" i="7"/>
  <c r="BC13" i="7"/>
  <c r="K12" i="7"/>
  <c r="O12" i="7"/>
  <c r="S12" i="7"/>
  <c r="W12" i="7"/>
  <c r="AA12" i="7"/>
  <c r="AE12" i="7"/>
  <c r="AI12" i="7"/>
  <c r="AM12" i="7"/>
  <c r="AQ12" i="7"/>
  <c r="AU12" i="7"/>
  <c r="AY12" i="7"/>
  <c r="BC12" i="7"/>
  <c r="K11" i="7"/>
  <c r="O11" i="7"/>
  <c r="S11" i="7"/>
  <c r="W11" i="7"/>
  <c r="AA11" i="7"/>
  <c r="AE11" i="7"/>
  <c r="AI11" i="7"/>
  <c r="AM11" i="7"/>
  <c r="AQ11" i="7"/>
  <c r="AU11" i="7"/>
  <c r="AY11" i="7"/>
  <c r="BC11" i="7"/>
  <c r="K10" i="7"/>
  <c r="O10" i="7"/>
  <c r="S10" i="7"/>
  <c r="W10" i="7"/>
  <c r="AA10" i="7"/>
  <c r="AE10" i="7"/>
  <c r="AI10" i="7"/>
  <c r="AM10" i="7"/>
  <c r="AQ10" i="7"/>
  <c r="AU10" i="7"/>
  <c r="AY10" i="7"/>
  <c r="BC10" i="7"/>
  <c r="K9" i="7"/>
  <c r="O9" i="7"/>
  <c r="S9" i="7"/>
  <c r="W9" i="7"/>
  <c r="AA9" i="7"/>
  <c r="AE9" i="7"/>
  <c r="AI9" i="7"/>
  <c r="AM9" i="7"/>
  <c r="AQ9" i="7"/>
  <c r="AU9" i="7"/>
  <c r="AY9" i="7"/>
  <c r="BC9" i="7"/>
  <c r="BC8" i="7"/>
  <c r="AY8" i="7"/>
  <c r="AU8" i="7"/>
  <c r="AQ8" i="7"/>
  <c r="AM8" i="7"/>
  <c r="AI8" i="7"/>
  <c r="AE8" i="7"/>
  <c r="AA8" i="7"/>
  <c r="O8" i="7"/>
  <c r="O8" i="11"/>
  <c r="G48" i="7"/>
  <c r="F48" i="7"/>
  <c r="E48" i="7"/>
  <c r="D48" i="7"/>
  <c r="C48" i="7"/>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4" i="10"/>
  <c r="C4" i="10" s="1"/>
  <c r="E2" i="11"/>
  <c r="B44" i="11" s="1"/>
  <c r="E2" i="7"/>
  <c r="B9" i="7" s="1"/>
  <c r="B47" i="11" l="1"/>
  <c r="B19" i="11"/>
  <c r="B10" i="11"/>
  <c r="B15" i="11"/>
  <c r="B20" i="11"/>
  <c r="B25" i="11"/>
  <c r="B30" i="11"/>
  <c r="B35" i="11"/>
  <c r="B40" i="11"/>
  <c r="B45" i="11"/>
  <c r="B22" i="11"/>
  <c r="B14" i="11"/>
  <c r="B24" i="11"/>
  <c r="B37" i="11"/>
  <c r="B9" i="11"/>
  <c r="B39" i="11"/>
  <c r="B12" i="11"/>
  <c r="B17" i="11"/>
  <c r="B27" i="11"/>
  <c r="B42" i="11"/>
  <c r="B13" i="11"/>
  <c r="B18" i="11"/>
  <c r="B23" i="11"/>
  <c r="B28" i="11"/>
  <c r="B33" i="11"/>
  <c r="B38" i="11"/>
  <c r="B43" i="11"/>
  <c r="B32" i="11"/>
  <c r="B47" i="7"/>
  <c r="B46" i="7"/>
  <c r="B45" i="7"/>
  <c r="B44" i="7"/>
  <c r="B43" i="7"/>
  <c r="B42" i="7"/>
  <c r="B41" i="7"/>
  <c r="B40" i="7"/>
  <c r="B39" i="7"/>
  <c r="B38" i="7"/>
  <c r="B37" i="7"/>
  <c r="B36" i="7"/>
  <c r="B35" i="7"/>
  <c r="B34" i="7"/>
  <c r="B33" i="7"/>
  <c r="B32" i="7"/>
  <c r="B31" i="7"/>
  <c r="B30" i="7"/>
  <c r="B29" i="7"/>
  <c r="B28" i="7"/>
  <c r="B26" i="7"/>
  <c r="B27" i="7"/>
  <c r="B25" i="7"/>
  <c r="B24" i="7"/>
  <c r="B23" i="7"/>
  <c r="B22" i="7"/>
  <c r="B21" i="7"/>
  <c r="B20" i="7"/>
  <c r="B19" i="7"/>
  <c r="B18" i="7"/>
  <c r="B16" i="7"/>
  <c r="B17" i="7"/>
  <c r="B15" i="7"/>
  <c r="B14" i="7"/>
  <c r="B13" i="7"/>
  <c r="B12" i="7"/>
  <c r="B11" i="7"/>
  <c r="B10" i="7"/>
  <c r="S8" i="11"/>
  <c r="B8" i="11"/>
  <c r="W8" i="7"/>
  <c r="S8" i="7"/>
  <c r="K8" i="7"/>
  <c r="B8" i="7" l="1"/>
  <c r="C4" i="6" l="1"/>
  <c r="B4" i="6"/>
</calcChain>
</file>

<file path=xl/sharedStrings.xml><?xml version="1.0" encoding="utf-8"?>
<sst xmlns="http://schemas.openxmlformats.org/spreadsheetml/2006/main" count="9576" uniqueCount="5451">
  <si>
    <t>IRIS Workflow Changes</t>
  </si>
  <si>
    <t>RULE_ID</t>
  </si>
  <si>
    <t>DOCUMENT</t>
  </si>
  <si>
    <t>DEPT</t>
  </si>
  <si>
    <t>DIV</t>
  </si>
  <si>
    <t>GROUP</t>
  </si>
  <si>
    <t>SECTION</t>
  </si>
  <si>
    <t>DISTRICT</t>
  </si>
  <si>
    <t>BUREAU</t>
  </si>
  <si>
    <t>UNIT</t>
  </si>
  <si>
    <t>CHANGE LVL 01?</t>
  </si>
  <si>
    <t>LVL 01 APRV ID</t>
  </si>
  <si>
    <t>LVL 01 APRV NAME</t>
  </si>
  <si>
    <t>LVL 01 COND</t>
  </si>
  <si>
    <t>LVL 02 APRV ID</t>
  </si>
  <si>
    <t>LVL 02 APRV NAME</t>
  </si>
  <si>
    <t>LVL 02 COND</t>
  </si>
  <si>
    <t>LVL 03 APRV ID</t>
  </si>
  <si>
    <t>LVL 03 APRV NAME</t>
  </si>
  <si>
    <t>LVL 03 COND</t>
  </si>
  <si>
    <t>APPROVAL_LVL_04_OR_14_ID</t>
  </si>
  <si>
    <t>APPROVAL_LVL_04_OR_14_NAME</t>
  </si>
  <si>
    <t>CONDITIONS_LVL_04_OR_14</t>
  </si>
  <si>
    <t>APPROVAL_LVL_05_OR_15_ID</t>
  </si>
  <si>
    <t>APPROVAL_LVL_05_OR_15_NAME</t>
  </si>
  <si>
    <t>CONDITIONS_LVL_05_15</t>
  </si>
  <si>
    <t>APPROVAL_LVL_06_ID</t>
  </si>
  <si>
    <t>APPROVAL_LVL_06_NAME</t>
  </si>
  <si>
    <t>CONDITIONS_LVL_06</t>
  </si>
  <si>
    <t>APPROVAL_LVL_07_ID</t>
  </si>
  <si>
    <t>APPROVAL_LVL_07_NAME</t>
  </si>
  <si>
    <t>CONDITIONS_LVL_07</t>
  </si>
  <si>
    <t>APPROVAL_LVL_08_ID</t>
  </si>
  <si>
    <t>APPROVAL_LVL_08_NAME</t>
  </si>
  <si>
    <t>CONDITIONS_LVL_08</t>
  </si>
  <si>
    <t>APPROVAL_LVL_09_ID</t>
  </si>
  <si>
    <t>APPROVAL_LVL_09_NAME</t>
  </si>
  <si>
    <t>CONDITIONS_LVL_09</t>
  </si>
  <si>
    <t>APPROVAL_LVL_10_ID</t>
  </si>
  <si>
    <t>APPROVAL_LVL_10_NAME</t>
  </si>
  <si>
    <t>CONDITIONS_LVL_10</t>
  </si>
  <si>
    <t>19883</t>
  </si>
  <si>
    <t>????</t>
  </si>
  <si>
    <t>NO</t>
  </si>
  <si>
    <t>DOF_AS_FIN_APRV</t>
  </si>
  <si>
    <t>DOF AS FIN Approver</t>
  </si>
  <si>
    <t>AD_FUNC|0|0|0|0</t>
  </si>
  <si>
    <t/>
  </si>
  <si>
    <t>0|0|0|0|0</t>
  </si>
  <si>
    <t>HRM APPROVAL ROLE NAME</t>
  </si>
  <si>
    <t>Request to Add IRIS Financial/Procurement (FIN/PRO)</t>
  </si>
  <si>
    <t>Workflow Rule(s)</t>
  </si>
  <si>
    <t>12-DPS</t>
  </si>
  <si>
    <t>Select Agency</t>
  </si>
  <si>
    <t>APPROVAL LEVEL 01</t>
  </si>
  <si>
    <t>APPROVAL LEVEL 02</t>
  </si>
  <si>
    <t>APPROVAL LEVEL 03</t>
  </si>
  <si>
    <t>APPROVAL LEVEL 04</t>
  </si>
  <si>
    <t>APPROVAL LEVEL 05</t>
  </si>
  <si>
    <t>APPROVAL LEVEL 06</t>
  </si>
  <si>
    <t>APPROVAL LEVEL 07</t>
  </si>
  <si>
    <t>APPROVAL LEVEL 08</t>
  </si>
  <si>
    <t>APPROVAL LEVEL 09</t>
  </si>
  <si>
    <t>APPROVAL LEVEL 10</t>
  </si>
  <si>
    <t>APPROVAL LEVEL 11</t>
  </si>
  <si>
    <t>APPROVAL LEVEL 12</t>
  </si>
  <si>
    <t>REQUIRED - ROLE ID OR NAME.</t>
  </si>
  <si>
    <t>REQUIRED IF USED - ROLE ID OR NAME.</t>
  </si>
  <si>
    <t>TRANSACTION</t>
  </si>
  <si>
    <t>NEW / EXISTING 1</t>
  </si>
  <si>
    <t>APPROVER ROLE NAME (LVL 01)</t>
  </si>
  <si>
    <t>APPROVER ROLE ID (LVL 01)</t>
  </si>
  <si>
    <t>LVL 01 CONDITION(S) (OPTIONAL)</t>
  </si>
  <si>
    <t>NEW / EXISTING 2</t>
  </si>
  <si>
    <t>APPROVER ROLE NAME (LVL 02)</t>
  </si>
  <si>
    <t>APPROVER ROLE ID (LVL 02)</t>
  </si>
  <si>
    <t>LVL 02 CONDITION(S) (OPTIONAL)</t>
  </si>
  <si>
    <t>NEW / EXISTING 3</t>
  </si>
  <si>
    <t>APPROVER ROLE NAME (LVL 03)</t>
  </si>
  <si>
    <t>APPROVER ROLE ID (LVL 03)</t>
  </si>
  <si>
    <t>LVL 03 CONDITION(S) (OPTIONAL)</t>
  </si>
  <si>
    <t>NEW / EXISTING 4</t>
  </si>
  <si>
    <t>APPROVER ROLE NAME (LVL 04)</t>
  </si>
  <si>
    <t>APPROVER ROLE ID (LVL 04)</t>
  </si>
  <si>
    <t>LVL 04 CONDITION(S) (OPTIONAL)</t>
  </si>
  <si>
    <t>NEW / EXISTING 5</t>
  </si>
  <si>
    <t>APPROVER ROLE NAME (LVL 05)</t>
  </si>
  <si>
    <t>APPROVER ROLE ID (LVL 05)</t>
  </si>
  <si>
    <t>LVL 05 CONDITION(S) (OPTIONAL)</t>
  </si>
  <si>
    <t>NEW / EXISTING 6</t>
  </si>
  <si>
    <t>APPROVER ROLE NAME (LVL 06)</t>
  </si>
  <si>
    <t>APPROVER ROLE ID (LVL 06)</t>
  </si>
  <si>
    <t>LVL 06 CONDITION(S) (OPTIONAL)</t>
  </si>
  <si>
    <t>NEW / EXISTING 7</t>
  </si>
  <si>
    <t>APPROVER ROLE NAME (LVL 07)</t>
  </si>
  <si>
    <t>APPROVER ROLE ID (LVL 07)</t>
  </si>
  <si>
    <t>LVL 07 CONDITION(S) (OPTIONAL)</t>
  </si>
  <si>
    <t>NEW / EXISTING 8</t>
  </si>
  <si>
    <t>APPROVER ROLE NAME (LVL 08)</t>
  </si>
  <si>
    <t>APPROVER ROLE ID (LVL 08)</t>
  </si>
  <si>
    <t>LVL 08 CONDITION(S) (OPTIONAL)</t>
  </si>
  <si>
    <t>NEW / EXISTING 9</t>
  </si>
  <si>
    <t>APPROVER ROLE NAME (LVL 09)</t>
  </si>
  <si>
    <t>APPROVER ROLE ID (LVL 09)</t>
  </si>
  <si>
    <t>LVL 09 CONDITION(S) (OPTIONAL)</t>
  </si>
  <si>
    <t>NEW / EXISTING 10</t>
  </si>
  <si>
    <t>APPROVER ROLE NAME (LVL 10)</t>
  </si>
  <si>
    <t>APPROVER ROLE ID (LVL 10)</t>
  </si>
  <si>
    <t>LVL 10 CONDITION(S) (OPTIONAL)</t>
  </si>
  <si>
    <t>NEW / EXISTING 11</t>
  </si>
  <si>
    <t>APPROVER ROLE NAME (LVL 11)</t>
  </si>
  <si>
    <t>APPROVER ROLE ID (LVL 11)</t>
  </si>
  <si>
    <t>LVL 11 CONDITION(S) (OPTIONAL)</t>
  </si>
  <si>
    <t>NEW / EXISTING 12</t>
  </si>
  <si>
    <t>APPROVER ROLE NAME (LVL 12)</t>
  </si>
  <si>
    <t>APPROVER ROLE ID (LVL 12)</t>
  </si>
  <si>
    <t>LVL 12 CONDITION(S) (OPTIONAL)</t>
  </si>
  <si>
    <t>TRQS</t>
  </si>
  <si>
    <t>12 ACCOUNTS PAYABLE CERTIFIER</t>
  </si>
  <si>
    <t>Request to Add IRIS Human Resource Management (HRM)</t>
  </si>
  <si>
    <t>TIMEI</t>
  </si>
  <si>
    <t>FIN_TRANS</t>
  </si>
  <si>
    <t>HRM_TRANS</t>
  </si>
  <si>
    <t>DEPT_NAME</t>
  </si>
  <si>
    <t>APPL</t>
  </si>
  <si>
    <t>DIV SHORT NAME</t>
  </si>
  <si>
    <t>DIV NAME</t>
  </si>
  <si>
    <t>FIN_WF_ROLENAME</t>
  </si>
  <si>
    <t>FIN_WF_ROLEID</t>
  </si>
  <si>
    <t>HRM_WF_ROLENAME</t>
  </si>
  <si>
    <t>HRM_WF_ROLEID</t>
  </si>
  <si>
    <t>AD</t>
  </si>
  <si>
    <t>DEPTA</t>
  </si>
  <si>
    <t>01-GOV</t>
  </si>
  <si>
    <t>Office of the Governor</t>
  </si>
  <si>
    <t>FIN</t>
  </si>
  <si>
    <t>01</t>
  </si>
  <si>
    <t>HRM</t>
  </si>
  <si>
    <t>ZDAS</t>
  </si>
  <si>
    <t>DAS-Administrat</t>
  </si>
  <si>
    <t>DAS-Administrative Services</t>
  </si>
  <si>
    <t>01 CONFIDENTIAL REJECTORS</t>
  </si>
  <si>
    <t>01_FN_APRV008</t>
  </si>
  <si>
    <t>01 FISCAL APPROVER</t>
  </si>
  <si>
    <t>01_HRM_APRV002</t>
  </si>
  <si>
    <t>BGDE70</t>
  </si>
  <si>
    <t>DL</t>
  </si>
  <si>
    <t>02-DOA</t>
  </si>
  <si>
    <t>Administration</t>
  </si>
  <si>
    <t>1000</t>
  </si>
  <si>
    <t>HRC CommSpecOff</t>
  </si>
  <si>
    <t>Commissions and Special Offices</t>
  </si>
  <si>
    <t>ZELE</t>
  </si>
  <si>
    <t>ELE-Elections</t>
  </si>
  <si>
    <t>01 FN BUDGET APPROVER</t>
  </si>
  <si>
    <t>01_FN_APRV003</t>
  </si>
  <si>
    <t>01 HR APPROVAL</t>
  </si>
  <si>
    <t>01_HRM_APRV001</t>
  </si>
  <si>
    <t>BGDE72</t>
  </si>
  <si>
    <t>EADJ</t>
  </si>
  <si>
    <t>03-LAW</t>
  </si>
  <si>
    <t>Law</t>
  </si>
  <si>
    <t>1040</t>
  </si>
  <si>
    <t>EXE Executv Ops</t>
  </si>
  <si>
    <t>Executive Operations</t>
  </si>
  <si>
    <t>ZEXE</t>
  </si>
  <si>
    <t>EXE-Executive O</t>
  </si>
  <si>
    <t>EXE-Executive Office</t>
  </si>
  <si>
    <t>01 FN FA APPROVER</t>
  </si>
  <si>
    <t>01_FN_APRV004</t>
  </si>
  <si>
    <t>02</t>
  </si>
  <si>
    <t>02 APOC UNIT APPROVER</t>
  </si>
  <si>
    <t>02_HRM_APRV041</t>
  </si>
  <si>
    <t>BGE70</t>
  </si>
  <si>
    <t>EICF</t>
  </si>
  <si>
    <t>04-DOR</t>
  </si>
  <si>
    <t>Revenue</t>
  </si>
  <si>
    <t>1090</t>
  </si>
  <si>
    <t>ELE Electv Ops</t>
  </si>
  <si>
    <t>Elective Operations</t>
  </si>
  <si>
    <t>ZHRC</t>
  </si>
  <si>
    <t>HRC-Human Right</t>
  </si>
  <si>
    <t>HRC-Human Rights Commission</t>
  </si>
  <si>
    <t>01 FN FISCAL APPROVER</t>
  </si>
  <si>
    <t>01_FN_APRV001</t>
  </si>
  <si>
    <t>02 COM FISCAL APPROVER</t>
  </si>
  <si>
    <t>02_HRM_APRV001</t>
  </si>
  <si>
    <t>BGE72</t>
  </si>
  <si>
    <t>EPEV</t>
  </si>
  <si>
    <t>05-EED</t>
  </si>
  <si>
    <t>Education &amp; Early Development</t>
  </si>
  <si>
    <t>1150</t>
  </si>
  <si>
    <t>OMB OMB</t>
  </si>
  <si>
    <t>Office of Management and Budget</t>
  </si>
  <si>
    <t>ZLTG</t>
  </si>
  <si>
    <t>LTG-Lieutenant</t>
  </si>
  <si>
    <t>LTG-Lieutenant Governor</t>
  </si>
  <si>
    <t>01 FN SUPER APPROVER</t>
  </si>
  <si>
    <t>01_FN_APRV002</t>
  </si>
  <si>
    <t>02 COM TIMEKEEPER</t>
  </si>
  <si>
    <t>02_HRM_APRV002</t>
  </si>
  <si>
    <t>BGP74</t>
  </si>
  <si>
    <t>ESMT</t>
  </si>
  <si>
    <t>07-DOL</t>
  </si>
  <si>
    <t>Labor &amp; Workforce Development</t>
  </si>
  <si>
    <t>CONV</t>
  </si>
  <si>
    <t>IRIS Conversion</t>
  </si>
  <si>
    <t>ZOMB</t>
  </si>
  <si>
    <t>OMB-Office of M</t>
  </si>
  <si>
    <t>OMB-Office of Management and Budget</t>
  </si>
  <si>
    <t>01 PR FA APPROVER</t>
  </si>
  <si>
    <t>01_PR_APRV001</t>
  </si>
  <si>
    <t>02 COM UNIT APPROVER</t>
  </si>
  <si>
    <t>02_HRM_APRV037</t>
  </si>
  <si>
    <t>BGP75</t>
  </si>
  <si>
    <t>HINS</t>
  </si>
  <si>
    <t>08-CED</t>
  </si>
  <si>
    <t>Commerce, Community &amp; Econ Dev</t>
  </si>
  <si>
    <t>IRIS</t>
  </si>
  <si>
    <t>IRIS - Central Use Only</t>
  </si>
  <si>
    <t>ZRDE</t>
  </si>
  <si>
    <t>RDE-Redistrict</t>
  </si>
  <si>
    <t>RDE-Redistricting Board</t>
  </si>
  <si>
    <t>01 PR PROC APPROVER</t>
  </si>
  <si>
    <t>01_PR_APRV002</t>
  </si>
  <si>
    <t>02 DAS FISCAL APPROVER</t>
  </si>
  <si>
    <t>02_HRM_APRV003</t>
  </si>
  <si>
    <t>BGPDR</t>
  </si>
  <si>
    <t>HRDOC</t>
  </si>
  <si>
    <t>09-MVA</t>
  </si>
  <si>
    <t>Military &amp; Veterans Affairs</t>
  </si>
  <si>
    <t>ZAOG</t>
  </si>
  <si>
    <t>AOG-Alaska AOG</t>
  </si>
  <si>
    <t>AOG-Alaska Oil and Gas Conservation Commission</t>
  </si>
  <si>
    <t>01 PR SUPER APPROVER</t>
  </si>
  <si>
    <t>01_PR_APRV003</t>
  </si>
  <si>
    <t>02 DAS TIMEKEEPER</t>
  </si>
  <si>
    <t>02_HRM_APRV004</t>
  </si>
  <si>
    <t>BGPHR</t>
  </si>
  <si>
    <t>LDPM</t>
  </si>
  <si>
    <t>10-DNR</t>
  </si>
  <si>
    <t>Natural Resources</t>
  </si>
  <si>
    <t>AAIT</t>
  </si>
  <si>
    <t>DOA DOA IT</t>
  </si>
  <si>
    <t>Information Technology</t>
  </si>
  <si>
    <t>ZCOM</t>
  </si>
  <si>
    <t>COM-Office of t</t>
  </si>
  <si>
    <t>COM-Office of the Commissioner</t>
  </si>
  <si>
    <t>01 PROPERTY CUST SUP APPR</t>
  </si>
  <si>
    <t>01_FN_APRV005</t>
  </si>
  <si>
    <t>02 DAS UNIT APPROVER</t>
  </si>
  <si>
    <t>02_HRM_APRV038</t>
  </si>
  <si>
    <t>BGR71</t>
  </si>
  <si>
    <t>LEAV</t>
  </si>
  <si>
    <t>11-DFG</t>
  </si>
  <si>
    <t>Fish &amp; Game</t>
  </si>
  <si>
    <t>ACCT</t>
  </si>
  <si>
    <t>SSOA Accounting</t>
  </si>
  <si>
    <t>SSOA Accounting Services</t>
  </si>
  <si>
    <t>01 PROPERTY OFFICER</t>
  </si>
  <si>
    <t>01_FN_APRV006</t>
  </si>
  <si>
    <t>02 DEPT REJECTIONS</t>
  </si>
  <si>
    <t>02_HRM_APRV072</t>
  </si>
  <si>
    <t>BGR73</t>
  </si>
  <si>
    <t>LREQ</t>
  </si>
  <si>
    <t>Public Safety</t>
  </si>
  <si>
    <t>ACOM</t>
  </si>
  <si>
    <t>COM COM</t>
  </si>
  <si>
    <t>Office of the Commissioner</t>
  </si>
  <si>
    <t>ZDGS</t>
  </si>
  <si>
    <t>DGS-General Ser</t>
  </si>
  <si>
    <t>DGS-General Services</t>
  </si>
  <si>
    <t>01 REJECTION WORKLIST</t>
  </si>
  <si>
    <t>01_FN_APRV007</t>
  </si>
  <si>
    <t>02 DLR FISCAL APPROVER</t>
  </si>
  <si>
    <t>02_HRM_APRV017</t>
  </si>
  <si>
    <t>CACR1</t>
  </si>
  <si>
    <t>MISC</t>
  </si>
  <si>
    <t>16-DOH</t>
  </si>
  <si>
    <t>Health</t>
  </si>
  <si>
    <t>ADAS</t>
  </si>
  <si>
    <t>DAS DAS</t>
  </si>
  <si>
    <t>Division of Administrative Services</t>
  </si>
  <si>
    <t>ZDLR</t>
  </si>
  <si>
    <t>DLR-Labor Relat</t>
  </si>
  <si>
    <t>DLR-Labor Relations</t>
  </si>
  <si>
    <t>01 VENDOR APPROVER</t>
  </si>
  <si>
    <t>01_PR_APRV005</t>
  </si>
  <si>
    <t>02 DLR TIMEKEEPER</t>
  </si>
  <si>
    <t>02_HRM_APRV018</t>
  </si>
  <si>
    <t>CACR2</t>
  </si>
  <si>
    <t>NEMP</t>
  </si>
  <si>
    <t>18-DEC</t>
  </si>
  <si>
    <t>Environmental Conservation</t>
  </si>
  <si>
    <t>ADGS</t>
  </si>
  <si>
    <t>SSOA</t>
  </si>
  <si>
    <t>Shared Services of Alaska</t>
  </si>
  <si>
    <t>ZDMV</t>
  </si>
  <si>
    <t>DMV-Motor Vehic</t>
  </si>
  <si>
    <t>DMV-Motor Vehicles</t>
  </si>
  <si>
    <t>OMB BUDGET ANALYST</t>
  </si>
  <si>
    <t>OMB_BU_ANLYST</t>
  </si>
  <si>
    <t>02 DLR UNIT APPROVER</t>
  </si>
  <si>
    <t>02_HRM_APRV058</t>
  </si>
  <si>
    <t>CAD</t>
  </si>
  <si>
    <t>NHAP</t>
  </si>
  <si>
    <t>20-DOC</t>
  </si>
  <si>
    <t>Corrections</t>
  </si>
  <si>
    <t>ADLR</t>
  </si>
  <si>
    <t>LBR LR</t>
  </si>
  <si>
    <t>Labor Relations</t>
  </si>
  <si>
    <t>ZDOP</t>
  </si>
  <si>
    <t>DOP-Personnel</t>
  </si>
  <si>
    <t>02 APOC DIRECTOR'S OFFICE APRV</t>
  </si>
  <si>
    <t>02_FN_APRV040</t>
  </si>
  <si>
    <t>02 DMV BUREAU A</t>
  </si>
  <si>
    <t>02_HRM_APRV063</t>
  </si>
  <si>
    <t>CAM</t>
  </si>
  <si>
    <t>NPD</t>
  </si>
  <si>
    <t>25-DOT</t>
  </si>
  <si>
    <t>Transportation &amp; Public Fac</t>
  </si>
  <si>
    <t>ADMV</t>
  </si>
  <si>
    <t>DMV DMV</t>
  </si>
  <si>
    <t>Division of Motor Vehicles</t>
  </si>
  <si>
    <t>ZDRB</t>
  </si>
  <si>
    <t>DRB-Retirement</t>
  </si>
  <si>
    <t>DRB-Retirement and Benefits</t>
  </si>
  <si>
    <t>02 APOC PROCUREMENT APPROVER</t>
  </si>
  <si>
    <t>02_FN_APRV004</t>
  </si>
  <si>
    <t>02 DMV BUREAU E</t>
  </si>
  <si>
    <t>02_HRM_APRV064</t>
  </si>
  <si>
    <t>CARE</t>
  </si>
  <si>
    <t>OPAY</t>
  </si>
  <si>
    <t>26-FCS</t>
  </si>
  <si>
    <t>Family &amp; Community Services</t>
  </si>
  <si>
    <t>ADOF</t>
  </si>
  <si>
    <t>FIN DOF</t>
  </si>
  <si>
    <t>Division of Finance</t>
  </si>
  <si>
    <t>ZDRM</t>
  </si>
  <si>
    <t>DRM-Risk Manage</t>
  </si>
  <si>
    <t>DRM-Risk Management</t>
  </si>
  <si>
    <t>02 BUDGET APPROVER</t>
  </si>
  <si>
    <t>02_FN_APRV027</t>
  </si>
  <si>
    <t>02 DMV BUREAU F</t>
  </si>
  <si>
    <t>02_HRM_APRV065</t>
  </si>
  <si>
    <t>CAS</t>
  </si>
  <si>
    <t>OTDED</t>
  </si>
  <si>
    <t>30-LEG</t>
  </si>
  <si>
    <t>Legislature</t>
  </si>
  <si>
    <t>ADOP</t>
  </si>
  <si>
    <t>DOP DOP</t>
  </si>
  <si>
    <t>Division of Personnel</t>
  </si>
  <si>
    <t>ZDSS</t>
  </si>
  <si>
    <t>DSS-Shared Serv</t>
  </si>
  <si>
    <t>DSS-Shared Services</t>
  </si>
  <si>
    <t>02 COM/DAS APPROVER</t>
  </si>
  <si>
    <t>02_FN_APRV002</t>
  </si>
  <si>
    <t>02 DMV BUREAU H-V</t>
  </si>
  <si>
    <t>02_HRM_APRV067</t>
  </si>
  <si>
    <t>CDX</t>
  </si>
  <si>
    <t>OTPAY</t>
  </si>
  <si>
    <t>41-ACS</t>
  </si>
  <si>
    <t>Alaska Court System</t>
  </si>
  <si>
    <t>ADRB</t>
  </si>
  <si>
    <t>RET DRB</t>
  </si>
  <si>
    <t>Division of Retirement and Benefits</t>
  </si>
  <si>
    <t>ZETS</t>
  </si>
  <si>
    <t>ETS-Enterprise</t>
  </si>
  <si>
    <t>ETS-Enterprise Technology Services</t>
  </si>
  <si>
    <t>02 DAS APPROVER</t>
  </si>
  <si>
    <t>02_FN_APRV001</t>
  </si>
  <si>
    <t>02 DMV FISCAL APPROVER</t>
  </si>
  <si>
    <t>02_HRM_APRV007</t>
  </si>
  <si>
    <t>CEC</t>
  </si>
  <si>
    <t>PAMG</t>
  </si>
  <si>
    <t>ADRM</t>
  </si>
  <si>
    <t>RMT DRM</t>
  </si>
  <si>
    <t>Division of Risk Management</t>
  </si>
  <si>
    <t>ZFIN</t>
  </si>
  <si>
    <t>FIN-Finance</t>
  </si>
  <si>
    <t>02 DAS DIRECTOR'S OFFICE APRV</t>
  </si>
  <si>
    <t>02_FN_APRV049</t>
  </si>
  <si>
    <t>02 DMV TIMEKEEPER</t>
  </si>
  <si>
    <t>02_HRM_APRV074</t>
  </si>
  <si>
    <t>CEFT</t>
  </si>
  <si>
    <t>PAR</t>
  </si>
  <si>
    <t>AETS</t>
  </si>
  <si>
    <t>OIT</t>
  </si>
  <si>
    <t>Office of Information Technology</t>
  </si>
  <si>
    <t>ZOAH</t>
  </si>
  <si>
    <t>OAH-Office of A</t>
  </si>
  <si>
    <t>OAH-Office of Administrative Hearings</t>
  </si>
  <si>
    <t>02 DEPT PROCUREMENT APPROVER</t>
  </si>
  <si>
    <t>02_FN_APRV010</t>
  </si>
  <si>
    <t>02 DMV TIMEKEEPER F</t>
  </si>
  <si>
    <t>02_HRM_APRV068</t>
  </si>
  <si>
    <t>CGAE</t>
  </si>
  <si>
    <t>PDED</t>
  </si>
  <si>
    <t>AIRR</t>
  </si>
  <si>
    <t>ZZZ AIRRES</t>
  </si>
  <si>
    <t>AIRRES Grant</t>
  </si>
  <si>
    <t>ZOIT</t>
  </si>
  <si>
    <t>OIT-Office of I</t>
  </si>
  <si>
    <t>OIT-Office of Information Technology</t>
  </si>
  <si>
    <t>02 DGS DIRECTOR'S OFFICE APRV</t>
  </si>
  <si>
    <t>02_FN_APRV045</t>
  </si>
  <si>
    <t>02 DOF FISCAL APPROVER</t>
  </si>
  <si>
    <t>02_HRM_APRV015</t>
  </si>
  <si>
    <t>CGAX</t>
  </si>
  <si>
    <t>PEND</t>
  </si>
  <si>
    <t>AOAH</t>
  </si>
  <si>
    <t>OAH OAH</t>
  </si>
  <si>
    <t>Office of Administrative Hearings</t>
  </si>
  <si>
    <t>ZOPA</t>
  </si>
  <si>
    <t>OPA-Office of P</t>
  </si>
  <si>
    <t>OPA-Office of Public Advocacy</t>
  </si>
  <si>
    <t>02 DGS FAC / LSE APPROVER</t>
  </si>
  <si>
    <t>02_FN_APRV052</t>
  </si>
  <si>
    <t>02 DOF TIMEKEEPER</t>
  </si>
  <si>
    <t>02_HRM_APRV016</t>
  </si>
  <si>
    <t>CH3</t>
  </si>
  <si>
    <t>PSMT</t>
  </si>
  <si>
    <t>AOGC</t>
  </si>
  <si>
    <t>OIL AOGCC</t>
  </si>
  <si>
    <t>Alaska Oil and Gas Conservation Commission</t>
  </si>
  <si>
    <t>ZPDA</t>
  </si>
  <si>
    <t>PDA-Public Defe</t>
  </si>
  <si>
    <t>PDA-Public Defender Agency</t>
  </si>
  <si>
    <t>02 DGS FINANCIAL APPROVER</t>
  </si>
  <si>
    <t>02_FN_APRV005</t>
  </si>
  <si>
    <t>02 DOF UNIT APPROVER</t>
  </si>
  <si>
    <t>02_HRM_APRV069</t>
  </si>
  <si>
    <t>CH5</t>
  </si>
  <si>
    <t>SADJ</t>
  </si>
  <si>
    <t>AOIT</t>
  </si>
  <si>
    <t>ZPOC</t>
  </si>
  <si>
    <t>POC-Alaska Publ</t>
  </si>
  <si>
    <t>POC-Alaska Public Offices Commission</t>
  </si>
  <si>
    <t>02 DGS JVA APPROVER</t>
  </si>
  <si>
    <t>02_FN_APRV058</t>
  </si>
  <si>
    <t>02 DOP BUREAU A</t>
  </si>
  <si>
    <t>02_HRM_APRV056</t>
  </si>
  <si>
    <t>CH6</t>
  </si>
  <si>
    <t>STRG</t>
  </si>
  <si>
    <t>AOPA</t>
  </si>
  <si>
    <t>OPA OPA</t>
  </si>
  <si>
    <t>Office of Public Advocacy</t>
  </si>
  <si>
    <t>ZPPM</t>
  </si>
  <si>
    <t>PPM-PROC-PROP</t>
  </si>
  <si>
    <t>PPM-Office of Procurement and Property Management</t>
  </si>
  <si>
    <t>02 DGS LEASE CONTRACT APPROVER</t>
  </si>
  <si>
    <t>02_FN_APRV033</t>
  </si>
  <si>
    <t>02 DOP BUREAU P</t>
  </si>
  <si>
    <t>02_HRM_APRV057</t>
  </si>
  <si>
    <t>CH7</t>
  </si>
  <si>
    <t>TADI</t>
  </si>
  <si>
    <t>AOPP</t>
  </si>
  <si>
    <t>OPPM</t>
  </si>
  <si>
    <t>Procurement and Property Management</t>
  </si>
  <si>
    <t>03</t>
  </si>
  <si>
    <t>ZAGO</t>
  </si>
  <si>
    <t>AGO-Office of t</t>
  </si>
  <si>
    <t>AGO-Office of the Attorney General</t>
  </si>
  <si>
    <t>02 DGS NEED APPROVER</t>
  </si>
  <si>
    <t>02_FN_APRV028</t>
  </si>
  <si>
    <t>02 DOP FISCAL APPROVER</t>
  </si>
  <si>
    <t>02_HRM_APRV009</t>
  </si>
  <si>
    <t>CH8</t>
  </si>
  <si>
    <t>TADJ</t>
  </si>
  <si>
    <t>APCS</t>
  </si>
  <si>
    <t>ZZZ APCS</t>
  </si>
  <si>
    <t>Public Communication Services</t>
  </si>
  <si>
    <t>ZASD</t>
  </si>
  <si>
    <t>ASD-Administrat</t>
  </si>
  <si>
    <t>ASD-Administrative Services</t>
  </si>
  <si>
    <t>02 DGS PURCHASING APPROVER</t>
  </si>
  <si>
    <t>02_FN_APRV055</t>
  </si>
  <si>
    <t>02 DOP TIMEKEEPER</t>
  </si>
  <si>
    <t>02_HRM_APRV010</t>
  </si>
  <si>
    <t>CH9</t>
  </si>
  <si>
    <t>TAMHS</t>
  </si>
  <si>
    <t>APDA</t>
  </si>
  <si>
    <t>PDA PDA</t>
  </si>
  <si>
    <t>Public Defender Agency</t>
  </si>
  <si>
    <t>ZCIV</t>
  </si>
  <si>
    <t>CIV-Civil Divis</t>
  </si>
  <si>
    <t>CIV-Civil Division</t>
  </si>
  <si>
    <t>02 DGS TRAVEL APPROVER</t>
  </si>
  <si>
    <t>02_FN_APRV060</t>
  </si>
  <si>
    <t>02 DRB DEDUCTIONS APPROVER</t>
  </si>
  <si>
    <t>02_HRM_APRV011</t>
  </si>
  <si>
    <t>CHCK</t>
  </si>
  <si>
    <t>TIMEG</t>
  </si>
  <si>
    <t>APOC</t>
  </si>
  <si>
    <t>POC APOC</t>
  </si>
  <si>
    <t>Alaska Public Offices Commission</t>
  </si>
  <si>
    <t>ZCRM</t>
  </si>
  <si>
    <t>CRM-Criminal Di</t>
  </si>
  <si>
    <t>CRM-Criminal Division</t>
  </si>
  <si>
    <t>02 DMV APPROVER</t>
  </si>
  <si>
    <t>02_FN_APRV007</t>
  </si>
  <si>
    <t>02 DRB DEFERRED COMP LOAD</t>
  </si>
  <si>
    <t>02_HRM_APRV071</t>
  </si>
  <si>
    <t>CI</t>
  </si>
  <si>
    <t>APPM</t>
  </si>
  <si>
    <t>OPPM Proc Prop</t>
  </si>
  <si>
    <t>Office of Procurement and Property Management</t>
  </si>
  <si>
    <t>04</t>
  </si>
  <si>
    <t>02 DMV DIRECTOR'S OFFICE APRV</t>
  </si>
  <si>
    <t>02_FN_APRV035</t>
  </si>
  <si>
    <t>02 DRB FISCAL APPROVER</t>
  </si>
  <si>
    <t>02_HRM_APRV029</t>
  </si>
  <si>
    <t>CL</t>
  </si>
  <si>
    <t>W2TG</t>
  </si>
  <si>
    <t>APRI</t>
  </si>
  <si>
    <t>SSOA Print</t>
  </si>
  <si>
    <t>SSOA Print Services</t>
  </si>
  <si>
    <t>ZCIU</t>
  </si>
  <si>
    <t>CIU-Criminal In</t>
  </si>
  <si>
    <t>CIU-Criminal Investigations Unit</t>
  </si>
  <si>
    <t>02 DMV REQUESTOR APPROVER</t>
  </si>
  <si>
    <t>02_FN_APRV029</t>
  </si>
  <si>
    <t>02 DRB HIGH LIMIT UPDATE LOAD</t>
  </si>
  <si>
    <t>02_HRM_APRV070</t>
  </si>
  <si>
    <t>CMR</t>
  </si>
  <si>
    <t>WESMT</t>
  </si>
  <si>
    <t>ASSA</t>
  </si>
  <si>
    <t>ZCSS</t>
  </si>
  <si>
    <t>CSS-Child Suppo</t>
  </si>
  <si>
    <t>CSS-Child Support Services Division</t>
  </si>
  <si>
    <t>02 DOA APPROVER</t>
  </si>
  <si>
    <t>02_FN_APRV008</t>
  </si>
  <si>
    <t>02 DRB TIMEKEEPER</t>
  </si>
  <si>
    <t>02_HRM_APRV030</t>
  </si>
  <si>
    <t>COPT</t>
  </si>
  <si>
    <t>ZMHT</t>
  </si>
  <si>
    <t>MHT-Mental Heal</t>
  </si>
  <si>
    <t>MHT-Mental Health Trust Authority</t>
  </si>
  <si>
    <t>02 DOA COMMISSIONER APPROVER</t>
  </si>
  <si>
    <t>02_FN_APRV036</t>
  </si>
  <si>
    <t>02 DRB UNIT APPROVER</t>
  </si>
  <si>
    <t>02_HRM_APRV036</t>
  </si>
  <si>
    <t>CPRC</t>
  </si>
  <si>
    <t>ZOCC</t>
  </si>
  <si>
    <t>OCC-Comm Off</t>
  </si>
  <si>
    <t>OCC-Office of Commissioner</t>
  </si>
  <si>
    <t>02 DOA PREXP APPROVAL</t>
  </si>
  <si>
    <t>02_FN_APRV050</t>
  </si>
  <si>
    <t>02 DRM FISCAL APPROVER</t>
  </si>
  <si>
    <t>02_HRM_APRV031</t>
  </si>
  <si>
    <t>CR</t>
  </si>
  <si>
    <t>ZPFC</t>
  </si>
  <si>
    <t>PFC-Alaska Perm</t>
  </si>
  <si>
    <t>PFC-Alaska Permanent Fund Corporation</t>
  </si>
  <si>
    <t>02 DOA TRAVEL APPROVER</t>
  </si>
  <si>
    <t>02_FN_APRV056</t>
  </si>
  <si>
    <t>02 DRM TIMEKEEPER</t>
  </si>
  <si>
    <t>02_HRM_APRV032</t>
  </si>
  <si>
    <t>CR1</t>
  </si>
  <si>
    <t>0100</t>
  </si>
  <si>
    <t>ASD Admin Srvcs</t>
  </si>
  <si>
    <t>Administrative Services</t>
  </si>
  <si>
    <t>ZPFD</t>
  </si>
  <si>
    <t>PFD-Permanent F</t>
  </si>
  <si>
    <t>PFD-Permanent Fund Dividend Division</t>
  </si>
  <si>
    <t>02 DOF ADMIN APPROVER</t>
  </si>
  <si>
    <t>02_FN_APRV025</t>
  </si>
  <si>
    <t>02 DRM UNIT APPROVER</t>
  </si>
  <si>
    <t>02_HRM_APRV042</t>
  </si>
  <si>
    <t>CR2</t>
  </si>
  <si>
    <t>0200</t>
  </si>
  <si>
    <t>CIV Civil</t>
  </si>
  <si>
    <t>Civil</t>
  </si>
  <si>
    <t>ZTAX</t>
  </si>
  <si>
    <t>TAX-Tax Divisio</t>
  </si>
  <si>
    <t>TAX-Tax Division</t>
  </si>
  <si>
    <t>02 DOF DIRECTOR'S OFFICE APRV</t>
  </si>
  <si>
    <t>02_FN_APRV044</t>
  </si>
  <si>
    <t>02 DSS FISCAL APPROVER</t>
  </si>
  <si>
    <t>02_HRM_APRV005</t>
  </si>
  <si>
    <t>CT</t>
  </si>
  <si>
    <t>0300</t>
  </si>
  <si>
    <t>CRM Criminal</t>
  </si>
  <si>
    <t>Criminal</t>
  </si>
  <si>
    <t>ZTRS</t>
  </si>
  <si>
    <t>TRS-Treasury Di</t>
  </si>
  <si>
    <t>TRS-Treasury Division</t>
  </si>
  <si>
    <t>02 DOF PR APPRVER</t>
  </si>
  <si>
    <t>02_FN_APRV006</t>
  </si>
  <si>
    <t>02 DSS TIMEKEEPER</t>
  </si>
  <si>
    <t>02_HRM_APRV006</t>
  </si>
  <si>
    <t>DA</t>
  </si>
  <si>
    <t>05</t>
  </si>
  <si>
    <t>ZADS</t>
  </si>
  <si>
    <t>ADS-Admin Svcs</t>
  </si>
  <si>
    <t>ADS-Administrative Services</t>
  </si>
  <si>
    <t>02 DOP APPROVER</t>
  </si>
  <si>
    <t>02_FN_APRV031</t>
  </si>
  <si>
    <t>02 DSS UNIT APPROVER</t>
  </si>
  <si>
    <t>02_HRM_APRV075</t>
  </si>
  <si>
    <t>DC</t>
  </si>
  <si>
    <t>ZARA</t>
  </si>
  <si>
    <t>ARA-AlyRdgAcad</t>
  </si>
  <si>
    <t>ARA-Alyeska Reading Academy and Institute</t>
  </si>
  <si>
    <t>02 DOP DIRECTOR'S OFFICE APRV</t>
  </si>
  <si>
    <t>02_FN_APRV042</t>
  </si>
  <si>
    <t>02 OAH FISCAL APPROVER</t>
  </si>
  <si>
    <t>02_HRM_APRV019</t>
  </si>
  <si>
    <t>DEBTSC</t>
  </si>
  <si>
    <t>ZART</t>
  </si>
  <si>
    <t>ART-Alaska Stat</t>
  </si>
  <si>
    <t>ART-Alaska State Council on the Arts</t>
  </si>
  <si>
    <t>02 DRB ADM APPROVER</t>
  </si>
  <si>
    <t>02_FN_APRV012</t>
  </si>
  <si>
    <t>02 OAH TIMEKEEPER</t>
  </si>
  <si>
    <t>02_HRM_APRV020</t>
  </si>
  <si>
    <t>DGAX</t>
  </si>
  <si>
    <t>9999</t>
  </si>
  <si>
    <t>ZZZ DORMultiDiv</t>
  </si>
  <si>
    <t>DOR Multi-Division</t>
  </si>
  <si>
    <t>ZESE</t>
  </si>
  <si>
    <t>ESE-EDUC EXCE</t>
  </si>
  <si>
    <t>ESE-EDUCATOR AND SCHOOL EXCELLENCE</t>
  </si>
  <si>
    <t>02 DRB DIRECTOR'S OFFICE APRV</t>
  </si>
  <si>
    <t>02_FN_APRV046</t>
  </si>
  <si>
    <t>02 OAH UNIT APPROVER</t>
  </si>
  <si>
    <t>02_HRM_APRV040</t>
  </si>
  <si>
    <t>DO</t>
  </si>
  <si>
    <t>A300</t>
  </si>
  <si>
    <t>ASD ASD</t>
  </si>
  <si>
    <t>Administrative Services Division (ASD)</t>
  </si>
  <si>
    <t>ZEXA</t>
  </si>
  <si>
    <t>EXA-Executive A</t>
  </si>
  <si>
    <t>EXA-Executive Administration</t>
  </si>
  <si>
    <t>02 DRB FIN APPROVER</t>
  </si>
  <si>
    <t>02_FN_APRV013</t>
  </si>
  <si>
    <t>02 OIT FISCAL APPROVER</t>
  </si>
  <si>
    <t>02_HRM_APRV013</t>
  </si>
  <si>
    <t>DPRC</t>
  </si>
  <si>
    <t>B100</t>
  </si>
  <si>
    <t>RMB ARMB</t>
  </si>
  <si>
    <t>Alaska Retirement Management Board (ARMB)</t>
  </si>
  <si>
    <t>ZFSS</t>
  </si>
  <si>
    <t>FSS-FINSUPPORT</t>
  </si>
  <si>
    <t>FSS-FINANCE AND SUPPORT SERVICES</t>
  </si>
  <si>
    <t>02 DRB JVA APPROVER</t>
  </si>
  <si>
    <t>02_FN_APRV057</t>
  </si>
  <si>
    <t>02 OIT SATS APPROVER</t>
  </si>
  <si>
    <t>02_HRM_APRV061</t>
  </si>
  <si>
    <t>DRE</t>
  </si>
  <si>
    <t>C300</t>
  </si>
  <si>
    <t>OOC OOC</t>
  </si>
  <si>
    <t>Commissioner's Office (OOC)</t>
  </si>
  <si>
    <t>ZIEE</t>
  </si>
  <si>
    <t>IEE-Innovation</t>
  </si>
  <si>
    <t>IEE-Innovation and Education Excellence</t>
  </si>
  <si>
    <t>02 DRM APPROVER</t>
  </si>
  <si>
    <t>02_FN_APRV014</t>
  </si>
  <si>
    <t>02 OIT TIMEKEEPER</t>
  </si>
  <si>
    <t>02_HRM_APRV014</t>
  </si>
  <si>
    <t>DRM</t>
  </si>
  <si>
    <t>ZLAM</t>
  </si>
  <si>
    <t>LAM-Alaska Libr</t>
  </si>
  <si>
    <t>LAM-Alaska Library, Archives and Museums</t>
  </si>
  <si>
    <t>02 DRM DIRECTOR'S OFFICE APRV</t>
  </si>
  <si>
    <t>02_FN_APRV037</t>
  </si>
  <si>
    <t>02 OIT UNIT APPROVER</t>
  </si>
  <si>
    <t>02_HRM_APRV060</t>
  </si>
  <si>
    <t>DX</t>
  </si>
  <si>
    <t>D800</t>
  </si>
  <si>
    <t>PFC APFCMgmtFee</t>
  </si>
  <si>
    <t>APFC - Custody and Management</t>
  </si>
  <si>
    <t>ZMTE</t>
  </si>
  <si>
    <t>MTE-Mt. Edgecum</t>
  </si>
  <si>
    <t>MTE-Mt. Edgecumbe Boarding School</t>
  </si>
  <si>
    <t>02 ETS ADMIN APPROVER</t>
  </si>
  <si>
    <t>02_FN_APRV062</t>
  </si>
  <si>
    <t>02 OPA FISCAL APPROVER</t>
  </si>
  <si>
    <t>02_HRM_APRV023</t>
  </si>
  <si>
    <t>EFT</t>
  </si>
  <si>
    <t>E100</t>
  </si>
  <si>
    <t>RMB ARMBMgmtFee</t>
  </si>
  <si>
    <t>Alaska Retirement Management Board Custody and Management</t>
  </si>
  <si>
    <t>ZPSE</t>
  </si>
  <si>
    <t>PSE-Alaska Post</t>
  </si>
  <si>
    <t>PSE-Alaska Postsecondary Education Commission</t>
  </si>
  <si>
    <t>02 ETS APPROVER</t>
  </si>
  <si>
    <t>02_FN_APRV015</t>
  </si>
  <si>
    <t>02 OPA TIMEKEEPER</t>
  </si>
  <si>
    <t>02_HRM_APRV024</t>
  </si>
  <si>
    <t>EV</t>
  </si>
  <si>
    <t>F700</t>
  </si>
  <si>
    <t>PFC APFC</t>
  </si>
  <si>
    <t>Alaska Permanent Fund Corporation (APFC)</t>
  </si>
  <si>
    <t>ZPTP</t>
  </si>
  <si>
    <t>PTP-Professiona</t>
  </si>
  <si>
    <t>PTP-Professional Teaching Practices Commission</t>
  </si>
  <si>
    <t>02 ETS APPROVER 2</t>
  </si>
  <si>
    <t>02_FN_APRV034</t>
  </si>
  <si>
    <t>02 OPA UNIT APPROVER</t>
  </si>
  <si>
    <t>02_HRM_APRV059</t>
  </si>
  <si>
    <t>EVB</t>
  </si>
  <si>
    <t>H600</t>
  </si>
  <si>
    <t>ZZZ AHFC</t>
  </si>
  <si>
    <t>Alaska Housing Financial Corporation (AHFC)</t>
  </si>
  <si>
    <t>ZSTL</t>
  </si>
  <si>
    <t>STL-STUDENT LRN</t>
  </si>
  <si>
    <t>STL-STUDENT LEARNING</t>
  </si>
  <si>
    <t>02 ETS DIRECTOR'S OFFICE APRV</t>
  </si>
  <si>
    <t>02_FN_APRV043</t>
  </si>
  <si>
    <t>02 PDA FISCAL APPROVER</t>
  </si>
  <si>
    <t>02_HRM_APRV025</t>
  </si>
  <si>
    <t>EVP</t>
  </si>
  <si>
    <t>ZTLS</t>
  </si>
  <si>
    <t>TLS-Teaching an</t>
  </si>
  <si>
    <t>TLS-Teaching and Learning Support</t>
  </si>
  <si>
    <t>02 ETS INDIRECTS APPROVER</t>
  </si>
  <si>
    <t>02_FN_APRV017</t>
  </si>
  <si>
    <t>02 PDA TIMEKEEPER</t>
  </si>
  <si>
    <t>02_HRM_APRV026</t>
  </si>
  <si>
    <t>FA</t>
  </si>
  <si>
    <t>L400</t>
  </si>
  <si>
    <t>MHT LTCO</t>
  </si>
  <si>
    <t>Long Term Care Ombudsman Care (LTCO)</t>
  </si>
  <si>
    <t>07</t>
  </si>
  <si>
    <t>02 ETS JVA APPROVER</t>
  </si>
  <si>
    <t>02_FN_APRV059</t>
  </si>
  <si>
    <t>02 PDA UNIT APPROVER</t>
  </si>
  <si>
    <t>02_HRM_APRV062</t>
  </si>
  <si>
    <t>FC</t>
  </si>
  <si>
    <t>M400</t>
  </si>
  <si>
    <t>MHT MHTA</t>
  </si>
  <si>
    <t>Mental Health Trust Authority (AMHTA)</t>
  </si>
  <si>
    <t>ZAVT</t>
  </si>
  <si>
    <t>AVT-Alaska Voca</t>
  </si>
  <si>
    <t>AVT-Alaska Vocational Technical Center</t>
  </si>
  <si>
    <t>02 ETS MAINFRAME APPROVER</t>
  </si>
  <si>
    <t>02_FN_APRV018</t>
  </si>
  <si>
    <t>02 POC FISCAL APPROVER</t>
  </si>
  <si>
    <t>02_HRM_APRV027</t>
  </si>
  <si>
    <t>FD</t>
  </si>
  <si>
    <t>N500</t>
  </si>
  <si>
    <t>TRS AMBBA</t>
  </si>
  <si>
    <t>Alaska Municipal Bond Bank Authority (AMBBA)</t>
  </si>
  <si>
    <t>02 ETS OTHER CS APPROVER</t>
  </si>
  <si>
    <t>02_FN_APRV019</t>
  </si>
  <si>
    <t>02 POC TIMEKEEPER</t>
  </si>
  <si>
    <t>02_HRM_APRV028</t>
  </si>
  <si>
    <t>FE</t>
  </si>
  <si>
    <t>P100</t>
  </si>
  <si>
    <t>PFD PFD</t>
  </si>
  <si>
    <t>Permanent Fund Dividend Division (PFD)</t>
  </si>
  <si>
    <t>ZDET</t>
  </si>
  <si>
    <t>DET-Employment</t>
  </si>
  <si>
    <t>DET-Employment &amp; Training Services</t>
  </si>
  <si>
    <t>02 ETS RSA APPROVER</t>
  </si>
  <si>
    <t>02_FN_APRV016</t>
  </si>
  <si>
    <t>02 PPM FISCAL APPROVER</t>
  </si>
  <si>
    <t>02_HRM_APRV078</t>
  </si>
  <si>
    <t>FI</t>
  </si>
  <si>
    <t>S200</t>
  </si>
  <si>
    <t>CSS CSSD</t>
  </si>
  <si>
    <t>Child Support Services Division (CSSD)</t>
  </si>
  <si>
    <t>ZDVR</t>
  </si>
  <si>
    <t>DVR-Vocational</t>
  </si>
  <si>
    <t>DVR-Vocational Rehabilitation</t>
  </si>
  <si>
    <t>02 ETS SATS APPROVER</t>
  </si>
  <si>
    <t>02_FN_APRV020</t>
  </si>
  <si>
    <t>02 PPM TIMEKEEPER</t>
  </si>
  <si>
    <t>02_HRM_APRV077</t>
  </si>
  <si>
    <t>FM</t>
  </si>
  <si>
    <t>T100</t>
  </si>
  <si>
    <t>TRS TRSY</t>
  </si>
  <si>
    <t>Treasury Division (TRSY)</t>
  </si>
  <si>
    <t>ZLSS</t>
  </si>
  <si>
    <t>LSS-Labor Stand</t>
  </si>
  <si>
    <t>LSS-Labor Standards and Safety</t>
  </si>
  <si>
    <t>02 ETS TELECOM APPROVER</t>
  </si>
  <si>
    <t>02_FN_APRV021</t>
  </si>
  <si>
    <t>02 PPM UNIT APPROVER</t>
  </si>
  <si>
    <t>02_HRM_APRV076</t>
  </si>
  <si>
    <t>FN</t>
  </si>
  <si>
    <t>U100</t>
  </si>
  <si>
    <t>TRS UCP</t>
  </si>
  <si>
    <t>Unclaimed Property (UCP)</t>
  </si>
  <si>
    <t>ZWCD</t>
  </si>
  <si>
    <t>WCD-Workers' Co</t>
  </si>
  <si>
    <t>WCD-Workers' Compensation</t>
  </si>
  <si>
    <t>02 IT APPROVER</t>
  </si>
  <si>
    <t>02_FN_APRV009</t>
  </si>
  <si>
    <t>CLASS OPS APPROVER</t>
  </si>
  <si>
    <t>CEN_HRM_APRV022</t>
  </si>
  <si>
    <t>FRM</t>
  </si>
  <si>
    <t>V300</t>
  </si>
  <si>
    <t>CIU CIU</t>
  </si>
  <si>
    <t>Criminal Investigations Unit (CIU)</t>
  </si>
  <si>
    <t>ZXXX</t>
  </si>
  <si>
    <t>XXX-Default</t>
  </si>
  <si>
    <t>02 OAH APPROVER</t>
  </si>
  <si>
    <t>02_FN_APRV032</t>
  </si>
  <si>
    <t>DOA-DOF DOCUMENT REVIEW</t>
  </si>
  <si>
    <t>CEN_HRM_APRV033</t>
  </si>
  <si>
    <t>FT</t>
  </si>
  <si>
    <t>X100</t>
  </si>
  <si>
    <t>TAX TAX</t>
  </si>
  <si>
    <t>Tax Division (TAX)</t>
  </si>
  <si>
    <t>08</t>
  </si>
  <si>
    <t>ZABO</t>
  </si>
  <si>
    <t>ABO-AKBroadOffc</t>
  </si>
  <si>
    <t>ABO-Alaska Broadband Office</t>
  </si>
  <si>
    <t>02 OAH DIRECTOR'S OFFICE APRV</t>
  </si>
  <si>
    <t>02_FN_APRV038</t>
  </si>
  <si>
    <t>DOA-DOF NHAP APPROVAL</t>
  </si>
  <si>
    <t>CEN_HRM_APRV037</t>
  </si>
  <si>
    <t>FX</t>
  </si>
  <si>
    <t>ZAID</t>
  </si>
  <si>
    <t>AID-Alaska Indu</t>
  </si>
  <si>
    <t>AID-Alaska Industrial Development and Export Authority</t>
  </si>
  <si>
    <t>02 OPA APPROVER</t>
  </si>
  <si>
    <t>02_FN_APRV022</t>
  </si>
  <si>
    <t>DOA-DOF OTPAY REVIEW</t>
  </si>
  <si>
    <t>CEN_HRM_APRV036</t>
  </si>
  <si>
    <t>GAE</t>
  </si>
  <si>
    <t>ACPE</t>
  </si>
  <si>
    <t>PSE ACPE</t>
  </si>
  <si>
    <t>Alaska Commission on Postsecondary Education</t>
  </si>
  <si>
    <t>ZAMC</t>
  </si>
  <si>
    <t>AMC-Alc Mar Ctl</t>
  </si>
  <si>
    <t>AMC-Alcohol &amp; Marijuana Control Office</t>
  </si>
  <si>
    <t>02 OPA DIRECTOR'S OFFICE APRV</t>
  </si>
  <si>
    <t>02_FN_APRV041</t>
  </si>
  <si>
    <t>DOA-DOF PR SVCS APPROVER</t>
  </si>
  <si>
    <t>CEN_HRM_APRV004</t>
  </si>
  <si>
    <t>GAE1</t>
  </si>
  <si>
    <t>BRDS</t>
  </si>
  <si>
    <t>ART Brds &amp; Comm</t>
  </si>
  <si>
    <t>Boards and Commissions</t>
  </si>
  <si>
    <t>02 PDA APPROVER</t>
  </si>
  <si>
    <t>02_FN_APRV023</t>
  </si>
  <si>
    <t>DOA-DOF PR SVCS CASH-IN APRV</t>
  </si>
  <si>
    <t>CEN_HRM_APRV028</t>
  </si>
  <si>
    <t>GAEC</t>
  </si>
  <si>
    <t>ZASM</t>
  </si>
  <si>
    <t>ASM-Alaska Seaf</t>
  </si>
  <si>
    <t>ASM-Alaska Seafod Marketing Institute</t>
  </si>
  <si>
    <t>02 PDA DIRECTOR'S OFFICE APRV</t>
  </si>
  <si>
    <t>02_FN_APRV039</t>
  </si>
  <si>
    <t>DOA-DOF PR SVCS DOC REVIEW</t>
  </si>
  <si>
    <t>CEN_HRM_APRV043</t>
  </si>
  <si>
    <t>GAIP</t>
  </si>
  <si>
    <t>DESS</t>
  </si>
  <si>
    <t>ESS ESS</t>
  </si>
  <si>
    <t>Education and Support Services</t>
  </si>
  <si>
    <t>ZBSC</t>
  </si>
  <si>
    <t>BSC-Banking and</t>
  </si>
  <si>
    <t>BSC-Banking and Securities</t>
  </si>
  <si>
    <t>02 RAP APPROVER</t>
  </si>
  <si>
    <t>02_FN_APRV030</t>
  </si>
  <si>
    <t>DOA-DOF PR SVCS DOT TIME</t>
  </si>
  <si>
    <t>CEN_HRM_APRV040</t>
  </si>
  <si>
    <t>GAX</t>
  </si>
  <si>
    <t>DSFF</t>
  </si>
  <si>
    <t>ESS School Fin</t>
  </si>
  <si>
    <t>School Finance and Facilities</t>
  </si>
  <si>
    <t>ZCBP</t>
  </si>
  <si>
    <t>CBP-CBPL</t>
  </si>
  <si>
    <t>CBP-Corporations Business &amp; Professional Licensing</t>
  </si>
  <si>
    <t>02 RSA APPROVER</t>
  </si>
  <si>
    <t>02_FN_APRV011</t>
  </si>
  <si>
    <t>DOA-DOF PR SVCS ESS TIME APRV</t>
  </si>
  <si>
    <t>CEN_HRM_APRV023</t>
  </si>
  <si>
    <t>IA</t>
  </si>
  <si>
    <t>DTLS</t>
  </si>
  <si>
    <t>TLS TLS</t>
  </si>
  <si>
    <t>Teaching and Learning Support</t>
  </si>
  <si>
    <t>COM-Commissione</t>
  </si>
  <si>
    <t>COM-Commissioner's Office</t>
  </si>
  <si>
    <t>02 TRQS REJECTION WORKLIST</t>
  </si>
  <si>
    <t>02_FN_APRV063</t>
  </si>
  <si>
    <t>DOA-DOF PR SVCS SUPP</t>
  </si>
  <si>
    <t>CEN_HRM_APRV001</t>
  </si>
  <si>
    <t>IC</t>
  </si>
  <si>
    <t>EARA</t>
  </si>
  <si>
    <t>Alyeska</t>
  </si>
  <si>
    <t>Alyeska Reading Academy and Institute</t>
  </si>
  <si>
    <t>ZCRA</t>
  </si>
  <si>
    <t>CRA-Community a</t>
  </si>
  <si>
    <t>CRA-Community and Regional Affairs</t>
  </si>
  <si>
    <t>02 VCC DIRECTOR'S OFFICE APRV</t>
  </si>
  <si>
    <t>02_FN_APRV048</t>
  </si>
  <si>
    <t>DOA-DOF PR SVCS TECH</t>
  </si>
  <si>
    <t>CEN_HRM_APRV003</t>
  </si>
  <si>
    <t>ICT</t>
  </si>
  <si>
    <t>EXEC</t>
  </si>
  <si>
    <t>EXA Exec Admin</t>
  </si>
  <si>
    <t>Executive Administration</t>
  </si>
  <si>
    <t>DOA DEPT REJECTIONS</t>
  </si>
  <si>
    <t>02_FN_APRV024</t>
  </si>
  <si>
    <t>DOA-DOF PR SVCS TIME APRV</t>
  </si>
  <si>
    <t>CEN_HRM_APRV002</t>
  </si>
  <si>
    <t>IET</t>
  </si>
  <si>
    <t>ZDED</t>
  </si>
  <si>
    <t>DED-Division of</t>
  </si>
  <si>
    <t>DED-Division of Economic Development</t>
  </si>
  <si>
    <t>DOF AS ALL STAFF APPROVERS</t>
  </si>
  <si>
    <t>DOF_AS_ALL_APRV</t>
  </si>
  <si>
    <t>DOA-DOP IRIS HRM SPECIAL SECU</t>
  </si>
  <si>
    <t>CEN_HRM_APRV044</t>
  </si>
  <si>
    <t>IKM</t>
  </si>
  <si>
    <t>MEHS</t>
  </si>
  <si>
    <t>MTE MEHS</t>
  </si>
  <si>
    <t>Mount Edgecumbe High School</t>
  </si>
  <si>
    <t>ZINS</t>
  </si>
  <si>
    <t>INS-Division of</t>
  </si>
  <si>
    <t>INS-Division of Insurance</t>
  </si>
  <si>
    <t>DOF AS FIN APPROVER</t>
  </si>
  <si>
    <t>DOP AGENCY HR APPROVAL</t>
  </si>
  <si>
    <t>CEN_HRM_APRV042</t>
  </si>
  <si>
    <t>IN</t>
  </si>
  <si>
    <t>SLAM</t>
  </si>
  <si>
    <t>LAM LAM</t>
  </si>
  <si>
    <t>Library, Archives and Museaums</t>
  </si>
  <si>
    <t>ZINV</t>
  </si>
  <si>
    <t>INV-Investments</t>
  </si>
  <si>
    <t>INV-Division of Investments</t>
  </si>
  <si>
    <t>DOF SA 1099 APPROVER</t>
  </si>
  <si>
    <t>DOF_1099_ST</t>
  </si>
  <si>
    <t>DOP RECRUITMENT SERVICES APPR</t>
  </si>
  <si>
    <t>CEN_HRM_APRV041</t>
  </si>
  <si>
    <t>INVSS</t>
  </si>
  <si>
    <t>ZRCA</t>
  </si>
  <si>
    <t>RCA-Regulatory</t>
  </si>
  <si>
    <t>RCA-Regulatory Commission of Alaska</t>
  </si>
  <si>
    <t>DOF SA FOREIGN VNDR PAY APRV</t>
  </si>
  <si>
    <t>DOF_SA_FVAPRV</t>
  </si>
  <si>
    <t>FINANCE APPROVER</t>
  </si>
  <si>
    <t>CEN_HRM_APRV021</t>
  </si>
  <si>
    <t>IPO</t>
  </si>
  <si>
    <t>07AV</t>
  </si>
  <si>
    <t>AVT AVTEC</t>
  </si>
  <si>
    <t>Alaska Vocational Technical Center</t>
  </si>
  <si>
    <t>09</t>
  </si>
  <si>
    <t>ZAAC</t>
  </si>
  <si>
    <t>AAC-Alaska Aero</t>
  </si>
  <si>
    <t>AAC-Alaska Aerospace Corporation</t>
  </si>
  <si>
    <t>DOF SA INTERCEPT APPROVER</t>
  </si>
  <si>
    <t>DOF_INTRCPT_APRV</t>
  </si>
  <si>
    <t>HRDOC REVIEW</t>
  </si>
  <si>
    <t>CEN_HRDOC_REVIEW</t>
  </si>
  <si>
    <t>IPO2</t>
  </si>
  <si>
    <t>07BP</t>
  </si>
  <si>
    <t>DBP DBP</t>
  </si>
  <si>
    <t>Business Partnerships</t>
  </si>
  <si>
    <t>ZAFM</t>
  </si>
  <si>
    <t>AFM-Aerospace F</t>
  </si>
  <si>
    <t>AFM-Aerospace Facilities Maintenance</t>
  </si>
  <si>
    <t>DOF SA PCARD APPROVER</t>
  </si>
  <si>
    <t>DOF_PCARD_APPRV</t>
  </si>
  <si>
    <t>MANAGEMENT TIMESHEET APPROVER</t>
  </si>
  <si>
    <t>CEN_HRM_APRV035</t>
  </si>
  <si>
    <t>IRFP</t>
  </si>
  <si>
    <t>07CA</t>
  </si>
  <si>
    <t>ASD CO&amp;ASD</t>
  </si>
  <si>
    <t>Commissioner and Administrative Services</t>
  </si>
  <si>
    <t>ZAIR</t>
  </si>
  <si>
    <t>AIR-Natl Grd</t>
  </si>
  <si>
    <t>AIR-Air National Guard</t>
  </si>
  <si>
    <t>DOF SA REJECTION OF DOCUMENTS</t>
  </si>
  <si>
    <t>DOF_SA_REJECT</t>
  </si>
  <si>
    <t>SSOA APPROVER</t>
  </si>
  <si>
    <t>SSOA_APPROVER</t>
  </si>
  <si>
    <t>IRM</t>
  </si>
  <si>
    <t>07ES</t>
  </si>
  <si>
    <t>ESD ESD</t>
  </si>
  <si>
    <t>Employment Security</t>
  </si>
  <si>
    <t>ZARM</t>
  </si>
  <si>
    <t>ARM-Natl Grd</t>
  </si>
  <si>
    <t>ARM-Army National Guard</t>
  </si>
  <si>
    <t>DOF SA VENDOR CUSTOMER APRV</t>
  </si>
  <si>
    <t>DOF_SA_VNCUAPRV</t>
  </si>
  <si>
    <t>03 ASD SUPERVISOR</t>
  </si>
  <si>
    <t>03_HRM_APRV026</t>
  </si>
  <si>
    <t>ITA</t>
  </si>
  <si>
    <t>07ET</t>
  </si>
  <si>
    <t>DETS</t>
  </si>
  <si>
    <t>Employment and Training Services</t>
  </si>
  <si>
    <t>DOF SA WRNT APPROVER</t>
  </si>
  <si>
    <t>DOF_SA_WRNT_APRV</t>
  </si>
  <si>
    <t>03 ASD TIMEKEEPER</t>
  </si>
  <si>
    <t>03_HRM_APRV002</t>
  </si>
  <si>
    <t>ITB</t>
  </si>
  <si>
    <t>07LS</t>
  </si>
  <si>
    <t>LSS LS&amp;S</t>
  </si>
  <si>
    <t>Labor Standards and Safety</t>
  </si>
  <si>
    <t>DOF TRQS STATEWIDE REJECTION</t>
  </si>
  <si>
    <t>DOF_TRQS_REJECT</t>
  </si>
  <si>
    <t>03 CIV CFB SUPERVISOR</t>
  </si>
  <si>
    <t>03_HRM_APRV006</t>
  </si>
  <si>
    <t>ITI</t>
  </si>
  <si>
    <t>07VR</t>
  </si>
  <si>
    <t>DVR DVR</t>
  </si>
  <si>
    <t>Vocational Rehabilitation</t>
  </si>
  <si>
    <t>ZHLS</t>
  </si>
  <si>
    <t>HLS-HL Security</t>
  </si>
  <si>
    <t>HLS-Homeland Security</t>
  </si>
  <si>
    <t>OPPM PROCUREMENT APPROVERS</t>
  </si>
  <si>
    <t>OPPM_PROC_APRV</t>
  </si>
  <si>
    <t>03 CIV CHP SUPERVISOR</t>
  </si>
  <si>
    <t>03_HRM_APRV018</t>
  </si>
  <si>
    <t>JVA</t>
  </si>
  <si>
    <t>07WC</t>
  </si>
  <si>
    <t>WCD WCD</t>
  </si>
  <si>
    <t>Workers' Compensation</t>
  </si>
  <si>
    <t>ZMHQ</t>
  </si>
  <si>
    <t>MHQ-AKNG Milita</t>
  </si>
  <si>
    <t>MHQ-Alaska National Guard Military Headquarters</t>
  </si>
  <si>
    <t>SOA ANCHORAGE WAREHOUSE APPRV</t>
  </si>
  <si>
    <t>CEN_WH_ANCHORAGE</t>
  </si>
  <si>
    <t>03 CIV COL SUPERVISOR</t>
  </si>
  <si>
    <t>03_HRM_APRV005</t>
  </si>
  <si>
    <t>JVAC</t>
  </si>
  <si>
    <t>ZMYC</t>
  </si>
  <si>
    <t>MYC-Alaska Mili</t>
  </si>
  <si>
    <t>MYC-Alaska Military Youth Academy</t>
  </si>
  <si>
    <t>SOA CENTRAL CHIEF PROCURE OFC</t>
  </si>
  <si>
    <t>CEN_CHPROC_OFCR</t>
  </si>
  <si>
    <t>03 CIV DAG SUPERVISOR</t>
  </si>
  <si>
    <t>03_HRM_APRV031</t>
  </si>
  <si>
    <t>JVBK</t>
  </si>
  <si>
    <t>ZTEL</t>
  </si>
  <si>
    <t>TEL-APSCS-MVA</t>
  </si>
  <si>
    <t>TEL-Alaska Public Safety Communication Services</t>
  </si>
  <si>
    <t>SOA CENTRAL CONTRACTING MGR</t>
  </si>
  <si>
    <t>CEN_CONT_MNGR</t>
  </si>
  <si>
    <t>03 CIV ENV SUPERVISOR</t>
  </si>
  <si>
    <t>03_HRM_APRV007</t>
  </si>
  <si>
    <t>JVC</t>
  </si>
  <si>
    <t>ZVET</t>
  </si>
  <si>
    <t>VET-Veterans Af</t>
  </si>
  <si>
    <t>VET-Veterans Affairs</t>
  </si>
  <si>
    <t>SOA CENTRAL WORKLOAD MANAGER</t>
  </si>
  <si>
    <t>CEN_WRK_MNGR</t>
  </si>
  <si>
    <t>03 CIV HUS SUPERVISOR</t>
  </si>
  <si>
    <t>03_HRM_APRV008</t>
  </si>
  <si>
    <t>JVCAM</t>
  </si>
  <si>
    <t>8000</t>
  </si>
  <si>
    <t>DAS Exec Admin</t>
  </si>
  <si>
    <t>10</t>
  </si>
  <si>
    <t>ZADM</t>
  </si>
  <si>
    <t>ADM-Administrat</t>
  </si>
  <si>
    <t>ADM-Administration and Support Services</t>
  </si>
  <si>
    <t>SOA JUNEAU WAREHOUSE APPRV</t>
  </si>
  <si>
    <t>CEN_WH_JUNEAU</t>
  </si>
  <si>
    <t>03 CIV IPR SUPERVISOR</t>
  </si>
  <si>
    <t>03_HRM_APRV029</t>
  </si>
  <si>
    <t>JVR</t>
  </si>
  <si>
    <t>8088</t>
  </si>
  <si>
    <t>ZZZ Multi Div</t>
  </si>
  <si>
    <t>Multiple Divisions</t>
  </si>
  <si>
    <t>ZAGR</t>
  </si>
  <si>
    <t>AGR-Division of</t>
  </si>
  <si>
    <t>AGR-Division of Agriculture</t>
  </si>
  <si>
    <t>SOA STATE PROPERTY MANAGER</t>
  </si>
  <si>
    <t>CEN_PROP_MANGER</t>
  </si>
  <si>
    <t>03 CIV LAB SUPERVISOR</t>
  </si>
  <si>
    <t>03_HRM_APRV009</t>
  </si>
  <si>
    <t>JVSW</t>
  </si>
  <si>
    <t>8100</t>
  </si>
  <si>
    <t>BSC Bnk/Securty</t>
  </si>
  <si>
    <t>Banking and Securities</t>
  </si>
  <si>
    <t>SSOA PAYABLES APPROVER</t>
  </si>
  <si>
    <t>SSOA_PAYBLE_APRV</t>
  </si>
  <si>
    <t>03 CIV LEG SUPERVISOR</t>
  </si>
  <si>
    <t>03_HRM_APRV017</t>
  </si>
  <si>
    <t>LEASEM</t>
  </si>
  <si>
    <t>8200</t>
  </si>
  <si>
    <t>CRA CommRegAffr</t>
  </si>
  <si>
    <t>Community and Regional Affairs</t>
  </si>
  <si>
    <t>ZFOR</t>
  </si>
  <si>
    <t>FOR-Forest-DNR</t>
  </si>
  <si>
    <t>FOR-Division of Forestry and Fire Protection</t>
  </si>
  <si>
    <t>SSOA PAYABLES PCARD APPROVER</t>
  </si>
  <si>
    <t>SSOA_PAYPCD_APRV</t>
  </si>
  <si>
    <t>03 CIV NAR SUPERVISOR</t>
  </si>
  <si>
    <t>03_HRM_APRV010</t>
  </si>
  <si>
    <t>LEASES</t>
  </si>
  <si>
    <t>8300</t>
  </si>
  <si>
    <t>OCC C/B/P Lic</t>
  </si>
  <si>
    <t>Corporations, Business, and Professional Licensing</t>
  </si>
  <si>
    <t>ZGGS</t>
  </si>
  <si>
    <t>GGS-Division of</t>
  </si>
  <si>
    <t>GGS-Division of Geological and Geophysical Surveys</t>
  </si>
  <si>
    <t>SSOA REJECTION TRQS/TAPO</t>
  </si>
  <si>
    <t>SSOA_REJ_TRQTRVL</t>
  </si>
  <si>
    <t>03 CIV OGM SUPERVISOR</t>
  </si>
  <si>
    <t>03_HRM_APRV011</t>
  </si>
  <si>
    <t>M1099</t>
  </si>
  <si>
    <t>8400</t>
  </si>
  <si>
    <t>DED Econ Dvlpmt</t>
  </si>
  <si>
    <t>Economic Development</t>
  </si>
  <si>
    <t>ZIRM</t>
  </si>
  <si>
    <t>IRM-Information</t>
  </si>
  <si>
    <t>IRM-Information Resource Management</t>
  </si>
  <si>
    <t>SSOA STATEWIDE REJECTION</t>
  </si>
  <si>
    <t>SSOA_REJECTION</t>
  </si>
  <si>
    <t>03 CIV OPN SUPERVISOR</t>
  </si>
  <si>
    <t>03_HRM_APRV012</t>
  </si>
  <si>
    <t>MA</t>
  </si>
  <si>
    <t>8500</t>
  </si>
  <si>
    <t>INS Insurance</t>
  </si>
  <si>
    <t>Insurance</t>
  </si>
  <si>
    <t>ZMHL</t>
  </si>
  <si>
    <t>MHL-Mental Heal</t>
  </si>
  <si>
    <t>MHL-Mental Health Trust Lands Administration</t>
  </si>
  <si>
    <t>SSOA TRAVEL APPROVER</t>
  </si>
  <si>
    <t>SSOA_TRAVEL_APRV</t>
  </si>
  <si>
    <t>03 CIV PCG SUPERVISOR</t>
  </si>
  <si>
    <t>03_HRM_APRV030</t>
  </si>
  <si>
    <t>MDFW</t>
  </si>
  <si>
    <t>8600</t>
  </si>
  <si>
    <t>ABC ABC Board</t>
  </si>
  <si>
    <t>Alcohol Beverage Control Board</t>
  </si>
  <si>
    <t>ZMLW</t>
  </si>
  <si>
    <t>MLW-Division of</t>
  </si>
  <si>
    <t>MLW-Division of Mining, Land and Water</t>
  </si>
  <si>
    <t>SSOA TRAVEL/ACT PAY APPROVER</t>
  </si>
  <si>
    <t>SSOA_TRAP_APRV</t>
  </si>
  <si>
    <t>03 CIV RAP SUPERVISOR</t>
  </si>
  <si>
    <t>03_HRM_APRV016</t>
  </si>
  <si>
    <t>MDHW</t>
  </si>
  <si>
    <t>8700</t>
  </si>
  <si>
    <t>RCA RCA</t>
  </si>
  <si>
    <t>Regulatory Commission of Alaska</t>
  </si>
  <si>
    <t>ZNSG</t>
  </si>
  <si>
    <t>NSG-North Slope</t>
  </si>
  <si>
    <t>NSG-North Slope Gas Commercialization</t>
  </si>
  <si>
    <t>SSOA TRQS TRAVEL APPROVER</t>
  </si>
  <si>
    <t>SSOA_TRQTVL_APRV</t>
  </si>
  <si>
    <t>03 CIV SLI SUPERVISOR</t>
  </si>
  <si>
    <t>03_HRM_APRV028</t>
  </si>
  <si>
    <t>MDMA</t>
  </si>
  <si>
    <t>8750</t>
  </si>
  <si>
    <t>ZZZ Fac Rent</t>
  </si>
  <si>
    <t>DCCED State Facilities Rent</t>
  </si>
  <si>
    <t>ZOIL</t>
  </si>
  <si>
    <t>OIL-Oil and Gas</t>
  </si>
  <si>
    <t>03 CERTIFIER</t>
  </si>
  <si>
    <t>03_FN_APRV001</t>
  </si>
  <si>
    <t>03 CIV TMK SUPERVISOR</t>
  </si>
  <si>
    <t>03_HRM_APRV013</t>
  </si>
  <si>
    <t>MDPF</t>
  </si>
  <si>
    <t>8800</t>
  </si>
  <si>
    <t>AID Corp Agency</t>
  </si>
  <si>
    <t>Corporate Agencies</t>
  </si>
  <si>
    <t>ZOPM</t>
  </si>
  <si>
    <t>OPM-Office of P</t>
  </si>
  <si>
    <t>OPM-Office of Project Management and Permitting</t>
  </si>
  <si>
    <t>03 CO APPROVER</t>
  </si>
  <si>
    <t>03_PR_APRV001</t>
  </si>
  <si>
    <t>03 CIV TOR SUPERVISOR</t>
  </si>
  <si>
    <t>03_HRM_APRV014</t>
  </si>
  <si>
    <t>MDPR</t>
  </si>
  <si>
    <t>8900</t>
  </si>
  <si>
    <t>ASM ASMI</t>
  </si>
  <si>
    <t>Alaska Seafood Marketing Institute</t>
  </si>
  <si>
    <t>ZPKS</t>
  </si>
  <si>
    <t>PKS-Division of</t>
  </si>
  <si>
    <t>PKS-Division of Parks and Outdoor Recreation</t>
  </si>
  <si>
    <t>03 CONFIDENTIAL REJECTORS</t>
  </si>
  <si>
    <t>03_FN_APRV100</t>
  </si>
  <si>
    <t>03 CIV TRA SUPERVISOR</t>
  </si>
  <si>
    <t>03_HRM_APRV015</t>
  </si>
  <si>
    <t>MDPS</t>
  </si>
  <si>
    <t>ABOA</t>
  </si>
  <si>
    <t>AK Broadband</t>
  </si>
  <si>
    <t>Alaska Broadband Office</t>
  </si>
  <si>
    <t>ZREC</t>
  </si>
  <si>
    <t>REC-Recorder's</t>
  </si>
  <si>
    <t>REC-Recorder's Office</t>
  </si>
  <si>
    <t>03 FINANCIAL APRVR</t>
  </si>
  <si>
    <t>03_PR_APRV003</t>
  </si>
  <si>
    <t>03 CIV WCC SUPERVISOR</t>
  </si>
  <si>
    <t>03_HRM_APRV032</t>
  </si>
  <si>
    <t>MDRB</t>
  </si>
  <si>
    <t>AOGCC</t>
  </si>
  <si>
    <t>11</t>
  </si>
  <si>
    <t>ZBDS</t>
  </si>
  <si>
    <t>BDS-Boards Supp</t>
  </si>
  <si>
    <t>BDS-Boards Support</t>
  </si>
  <si>
    <t>03 FN ALL FINANCIAL APPROVER</t>
  </si>
  <si>
    <t>03_FN_APRV002</t>
  </si>
  <si>
    <t>03 CIVIL TIMEKEEPER</t>
  </si>
  <si>
    <t>03_HRM_APRV003</t>
  </si>
  <si>
    <t>MDWL</t>
  </si>
  <si>
    <t>ZCFE</t>
  </si>
  <si>
    <t>CFE-Commercial</t>
  </si>
  <si>
    <t>CFE-Commercial Fisheries Entry Commission</t>
  </si>
  <si>
    <t>03 FN COMM APPROVED DESIGNEE</t>
  </si>
  <si>
    <t>03_FN_APRV009</t>
  </si>
  <si>
    <t>03 CRIMINAL TIMEKEEPER</t>
  </si>
  <si>
    <t>03_HRM_APRV004</t>
  </si>
  <si>
    <t>MMR</t>
  </si>
  <si>
    <t>ZCOF</t>
  </si>
  <si>
    <t>COF-Commercial</t>
  </si>
  <si>
    <t>COF-Commercial Fisheries</t>
  </si>
  <si>
    <t>03 FN CUSTODIAN APPROVER</t>
  </si>
  <si>
    <t>03_FN_APRV006</t>
  </si>
  <si>
    <t>03 CRM 1JD SUPERVISOR</t>
  </si>
  <si>
    <t>03_HRM_APRV020</t>
  </si>
  <si>
    <t>PCGAX</t>
  </si>
  <si>
    <t>03 FN DEPT PROPERTY OFFICER</t>
  </si>
  <si>
    <t>03_FN_APRV007</t>
  </si>
  <si>
    <t>03 CRM 2JD SUPERVISOR</t>
  </si>
  <si>
    <t>03_HRM_APRV021</t>
  </si>
  <si>
    <t>PO</t>
  </si>
  <si>
    <t>DAS CO OFC</t>
  </si>
  <si>
    <t>03 FN FA &amp; PREXP APPROVAL</t>
  </si>
  <si>
    <t>03_FN_APRV004</t>
  </si>
  <si>
    <t>03 CRM 3JD SUPERVISOR</t>
  </si>
  <si>
    <t>03_HRM_APRV022</t>
  </si>
  <si>
    <t>PO3</t>
  </si>
  <si>
    <t>2000</t>
  </si>
  <si>
    <t>SEC HLSEM</t>
  </si>
  <si>
    <t>Homeland Security and Emergency Management</t>
  </si>
  <si>
    <t>ZDWC</t>
  </si>
  <si>
    <t>DWC-Wildlife Co</t>
  </si>
  <si>
    <t>DWC-Wildlife Conservation</t>
  </si>
  <si>
    <t>03 REJECTION WORKLIST</t>
  </si>
  <si>
    <t>03_FN_APRV003</t>
  </si>
  <si>
    <t>03 CRM 3OA SUPERVISOR</t>
  </si>
  <si>
    <t>03_HRM_APRV023</t>
  </si>
  <si>
    <t>PRC</t>
  </si>
  <si>
    <t>3000</t>
  </si>
  <si>
    <t>NLG ARNG</t>
  </si>
  <si>
    <t>Army National Guard</t>
  </si>
  <si>
    <t>ZEVO</t>
  </si>
  <si>
    <t>EVO-Exxon Valde</t>
  </si>
  <si>
    <t>EVO-Exxon Valdez Oil Spill Trustee Commission</t>
  </si>
  <si>
    <t>04 ASD APPROVERS</t>
  </si>
  <si>
    <t>04_FN_APRV010</t>
  </si>
  <si>
    <t>03 CRM 4JD SUPERVISOR</t>
  </si>
  <si>
    <t>03_HRM_APRV024</t>
  </si>
  <si>
    <t>PRCC</t>
  </si>
  <si>
    <t>4000</t>
  </si>
  <si>
    <t>ANG ANG</t>
  </si>
  <si>
    <t>Air National Guard</t>
  </si>
  <si>
    <t>ZHAB</t>
  </si>
  <si>
    <t>HAB-Habitat</t>
  </si>
  <si>
    <t>04 ASD PROCUREMENT CERTIFIERS</t>
  </si>
  <si>
    <t>04_PR_APRV023</t>
  </si>
  <si>
    <t>03 CRM CDC SUPERVISOR</t>
  </si>
  <si>
    <t>03_HRM_APRV019</t>
  </si>
  <si>
    <t>PREXP</t>
  </si>
  <si>
    <t>5000</t>
  </si>
  <si>
    <t>MYC AMYA</t>
  </si>
  <si>
    <t>Alaska Military Youth Academy</t>
  </si>
  <si>
    <t>ZSPF</t>
  </si>
  <si>
    <t>SPF-Sport Fish</t>
  </si>
  <si>
    <t>04 ASSET ACCOUNTING APPROVERS</t>
  </si>
  <si>
    <t>04_FN_APRV034</t>
  </si>
  <si>
    <t>03 CRM OSP SUPERVISOR</t>
  </si>
  <si>
    <t>03_HRM_APRV025</t>
  </si>
  <si>
    <t>PRLIA</t>
  </si>
  <si>
    <t>6000</t>
  </si>
  <si>
    <t>VET VETS</t>
  </si>
  <si>
    <t>Veterans' Services</t>
  </si>
  <si>
    <t>ZSUB</t>
  </si>
  <si>
    <t>SUB-Subsistence</t>
  </si>
  <si>
    <t>04 CASH MANAGEMENT APPROVER</t>
  </si>
  <si>
    <t>04_FN_APRV033</t>
  </si>
  <si>
    <t>03 FISCAL APPROVER</t>
  </si>
  <si>
    <t>03_HRM_APRV001</t>
  </si>
  <si>
    <t>PRLID</t>
  </si>
  <si>
    <t>7000</t>
  </si>
  <si>
    <t>AAC AAC</t>
  </si>
  <si>
    <t>Alaska Aerospace Corp</t>
  </si>
  <si>
    <t>12</t>
  </si>
  <si>
    <t>ZAST</t>
  </si>
  <si>
    <t>AST-Alaska Stat</t>
  </si>
  <si>
    <t>AST-Alaska State Trooper Detachments</t>
  </si>
  <si>
    <t>04 CIU APPROVERS</t>
  </si>
  <si>
    <t>04_FN_APRV029</t>
  </si>
  <si>
    <t>04 AMHTA ADMIN TIMESHEETS</t>
  </si>
  <si>
    <t>04_HRM_APRV053</t>
  </si>
  <si>
    <t>PRLNP</t>
  </si>
  <si>
    <t>ZZZ DRF</t>
  </si>
  <si>
    <t>Disaster Relief Fund</t>
  </si>
  <si>
    <t>ZAWT</t>
  </si>
  <si>
    <t>AWT-Alaska Wild</t>
  </si>
  <si>
    <t>AWT-Alaska Wildlife Troopers</t>
  </si>
  <si>
    <t>04 CSSD APPROVERS</t>
  </si>
  <si>
    <t>04_FN_APRV008</t>
  </si>
  <si>
    <t>04 AMHTA AGENCY APPROVER</t>
  </si>
  <si>
    <t>04_HRM_APRV007</t>
  </si>
  <si>
    <t>PRLVP</t>
  </si>
  <si>
    <t>9000</t>
  </si>
  <si>
    <t>APSCS</t>
  </si>
  <si>
    <t>Alaska Public Safety Communication Services (ALMR &amp; SATS)</t>
  </si>
  <si>
    <t>04 CSSD PAYABLES CERTIFIERS</t>
  </si>
  <si>
    <t>04_FN_APRV015</t>
  </si>
  <si>
    <t>04 AMHTA FINANCE TIMESHEETS</t>
  </si>
  <si>
    <t>04_HRM_APRV054</t>
  </si>
  <si>
    <t>PRM</t>
  </si>
  <si>
    <t>04 EXECUTIVE APPROVERS</t>
  </si>
  <si>
    <t>04_FN_APRV028</t>
  </si>
  <si>
    <t>04 AMHTA GRANTS TIMESHEETS</t>
  </si>
  <si>
    <t>04_HRM_APRV051</t>
  </si>
  <si>
    <t>PRN</t>
  </si>
  <si>
    <t>ZFLS</t>
  </si>
  <si>
    <t>FLS-Fire and Li</t>
  </si>
  <si>
    <t>FLS-Fire and Life Safety</t>
  </si>
  <si>
    <t>04 FISCAL MGR-CERTIFICATION</t>
  </si>
  <si>
    <t>04_FN_APRV037</t>
  </si>
  <si>
    <t>04 AMHTA MANAGEMENT TIMESHEETS</t>
  </si>
  <si>
    <t>04_HRM_APRV050</t>
  </si>
  <si>
    <t>RAP</t>
  </si>
  <si>
    <t>ZSTW</t>
  </si>
  <si>
    <t>STW-Statewide S</t>
  </si>
  <si>
    <t>STW-Statewide Services</t>
  </si>
  <si>
    <t>04 FN FISCAL TECH CERTIFY</t>
  </si>
  <si>
    <t>04_FN_APRV013</t>
  </si>
  <si>
    <t>04 AMHTA PROGRAM TIMESHEETS</t>
  </si>
  <si>
    <t>04_HRM_APRV052</t>
  </si>
  <si>
    <t>RE</t>
  </si>
  <si>
    <t>COM Comm Office</t>
  </si>
  <si>
    <t>Commissioner's Office</t>
  </si>
  <si>
    <t>16</t>
  </si>
  <si>
    <t>ZDBH</t>
  </si>
  <si>
    <t>DBH-Behavioral</t>
  </si>
  <si>
    <t>DBH-Behavioral Health</t>
  </si>
  <si>
    <t>04 FN MHT APPROVERS</t>
  </si>
  <si>
    <t>04_FN_APRV011</t>
  </si>
  <si>
    <t>04 AMHTA TIMEKEEPER</t>
  </si>
  <si>
    <t>04_HRM_APRV016</t>
  </si>
  <si>
    <t>RFI</t>
  </si>
  <si>
    <t>4050</t>
  </si>
  <si>
    <t>ZZZ Cnsrv/Dvlp</t>
  </si>
  <si>
    <t>Conservation and Development Board</t>
  </si>
  <si>
    <t>ZDPA</t>
  </si>
  <si>
    <t>DPA-Public Assi</t>
  </si>
  <si>
    <t>DPA-Public Assistance</t>
  </si>
  <si>
    <t>04 FN MHT GRANT APPROVERS</t>
  </si>
  <si>
    <t>04_FN_APRV004</t>
  </si>
  <si>
    <t>04 APFC - REJECT ALL</t>
  </si>
  <si>
    <t>04_HRM_APRV056</t>
  </si>
  <si>
    <t>RFP</t>
  </si>
  <si>
    <t>4060</t>
  </si>
  <si>
    <t>ZZZ CtznsAdvsry</t>
  </si>
  <si>
    <t>Citizens Advisory</t>
  </si>
  <si>
    <t>ZDPH</t>
  </si>
  <si>
    <t>DPH-Public Heal</t>
  </si>
  <si>
    <t>DPH-Public Health</t>
  </si>
  <si>
    <t>04 FN TAX APPROVERS</t>
  </si>
  <si>
    <t>04_FN_APRV005</t>
  </si>
  <si>
    <t>04 ARMB TIMESHEETS</t>
  </si>
  <si>
    <t>04_HRM_APRV032</t>
  </si>
  <si>
    <t>RFQ</t>
  </si>
  <si>
    <t>4090</t>
  </si>
  <si>
    <t>NSG N Slope Gas</t>
  </si>
  <si>
    <t>North Slope Gas Commercialization</t>
  </si>
  <si>
    <t>DSS-Sup Serv</t>
  </si>
  <si>
    <t>DSS-Support Services</t>
  </si>
  <si>
    <t>04 FN TRS APPROVERS</t>
  </si>
  <si>
    <t>04_FN_APRV006</t>
  </si>
  <si>
    <t>04 ASD MANAGEMENT TIMESHEETS</t>
  </si>
  <si>
    <t>04_HRM_APRV057</t>
  </si>
  <si>
    <t>RN</t>
  </si>
  <si>
    <t>4100</t>
  </si>
  <si>
    <t>ADM Mgmt/Admin</t>
  </si>
  <si>
    <t>Management and Administration</t>
  </si>
  <si>
    <t>ZHCS</t>
  </si>
  <si>
    <t>HCS-Health Care</t>
  </si>
  <si>
    <t>HCS-Health Care Services</t>
  </si>
  <si>
    <t>04 LTCO APPROVERS</t>
  </si>
  <si>
    <t>04_FN_APRV012</t>
  </si>
  <si>
    <t>04 ASD TIMESHEETS</t>
  </si>
  <si>
    <t>04_HRM_APRV047</t>
  </si>
  <si>
    <t>RQS</t>
  </si>
  <si>
    <t>4110</t>
  </si>
  <si>
    <t>COM Pub Svc Off</t>
  </si>
  <si>
    <t>Public Service Office</t>
  </si>
  <si>
    <t>ZSDS</t>
  </si>
  <si>
    <t>SDS-Sen Dis Svs</t>
  </si>
  <si>
    <t>SDS-Senior and Disabilities Services</t>
  </si>
  <si>
    <t>04 MHT CERTIFIERS</t>
  </si>
  <si>
    <t>04_FN_APRV016</t>
  </si>
  <si>
    <t>04 ASD/OOC AGENCY APPROVER</t>
  </si>
  <si>
    <t>04_HRM_APRV005</t>
  </si>
  <si>
    <t>RS</t>
  </si>
  <si>
    <t>4120</t>
  </si>
  <si>
    <t>IRM IRM Ops</t>
  </si>
  <si>
    <t>IRM Operations</t>
  </si>
  <si>
    <t>18</t>
  </si>
  <si>
    <t>04 PFD APPROVERS</t>
  </si>
  <si>
    <t>04_FN_APRV007</t>
  </si>
  <si>
    <t>04 ASD/OOC TIMEKEEPER</t>
  </si>
  <si>
    <t>04_HRM_APRV014</t>
  </si>
  <si>
    <t>RTGPF</t>
  </si>
  <si>
    <t>4130</t>
  </si>
  <si>
    <t>REC RcrdrOffOps</t>
  </si>
  <si>
    <t>Recorder's Office Operations</t>
  </si>
  <si>
    <t>04 PR CIU ADMIN APPROVERS</t>
  </si>
  <si>
    <t>04_PR_APRV022</t>
  </si>
  <si>
    <t>04 CIU AGENCY APPROVER</t>
  </si>
  <si>
    <t>04_HRM_APRV006</t>
  </si>
  <si>
    <t>SN</t>
  </si>
  <si>
    <t>4140</t>
  </si>
  <si>
    <t>PCO SPCO Oper</t>
  </si>
  <si>
    <t>SPCO Operations</t>
  </si>
  <si>
    <t>ZDEH</t>
  </si>
  <si>
    <t>DEH-Environment</t>
  </si>
  <si>
    <t>DEH-Environmental Health</t>
  </si>
  <si>
    <t>04 PR CIU APPROVERS</t>
  </si>
  <si>
    <t>04_PR_APRV029</t>
  </si>
  <si>
    <t>04 CIU TIMEKEEPER</t>
  </si>
  <si>
    <t>04_HRM_APRV015</t>
  </si>
  <si>
    <t>SRQ</t>
  </si>
  <si>
    <t>4160</t>
  </si>
  <si>
    <t>MHL Mental Hlth</t>
  </si>
  <si>
    <t>Mental Health</t>
  </si>
  <si>
    <t>ZDOA</t>
  </si>
  <si>
    <t>DOA-Division of</t>
  </si>
  <si>
    <t>DOA-Division of Air Quality</t>
  </si>
  <si>
    <t>04 PR CIU EXECUTIVE APPROVERS</t>
  </si>
  <si>
    <t>04_PR_APRV014</t>
  </si>
  <si>
    <t>04 CIU TIMESHEETS</t>
  </si>
  <si>
    <t>04_HRM_APRV049</t>
  </si>
  <si>
    <t>SRR1</t>
  </si>
  <si>
    <t>4170</t>
  </si>
  <si>
    <t>DPC IT Chgbk</t>
  </si>
  <si>
    <t>Information Technology Chargeback</t>
  </si>
  <si>
    <t>ZDOW</t>
  </si>
  <si>
    <t>DOW-Division of</t>
  </si>
  <si>
    <t>DOW-Division of Water</t>
  </si>
  <si>
    <t>04 PR CSSD ADMIN APPROVERS</t>
  </si>
  <si>
    <t>04_PR_APRV009</t>
  </si>
  <si>
    <t>04 CSSD ACCOUNTING TIMESHEETS</t>
  </si>
  <si>
    <t>04_HRM_APRV044</t>
  </si>
  <si>
    <t>TAPO</t>
  </si>
  <si>
    <t>4180</t>
  </si>
  <si>
    <t>ZZZ Facilities</t>
  </si>
  <si>
    <t>Facilities</t>
  </si>
  <si>
    <t>ZSPR</t>
  </si>
  <si>
    <t>SPR-Division of</t>
  </si>
  <si>
    <t>SPR-Division of Spill Prevention and Response</t>
  </si>
  <si>
    <t>04 PR CSSD EXECUTIVE APPROVERS</t>
  </si>
  <si>
    <t>04_PR_APRV010</t>
  </si>
  <si>
    <t>04 CSSD AGENCY APPROVER</t>
  </si>
  <si>
    <t>04_HRM_APRV004</t>
  </si>
  <si>
    <t>TAPRC</t>
  </si>
  <si>
    <t>4290</t>
  </si>
  <si>
    <t>MLW Min/Lnd/Wtr</t>
  </si>
  <si>
    <t>Mining, Land, and Water</t>
  </si>
  <si>
    <t>20</t>
  </si>
  <si>
    <t>ADS-Administrat</t>
  </si>
  <si>
    <t>ADS-Administration and Support</t>
  </si>
  <si>
    <t>04 PR LTCO EXECUTIVE APPROVERS</t>
  </si>
  <si>
    <t>04_PR_APRV018</t>
  </si>
  <si>
    <t>04 CSSD DOMESTIC TIMESHEETS</t>
  </si>
  <si>
    <t>04_HRM_APRV046</t>
  </si>
  <si>
    <t>TM</t>
  </si>
  <si>
    <t>4390</t>
  </si>
  <si>
    <t>FOR Forestry</t>
  </si>
  <si>
    <t>Forestry</t>
  </si>
  <si>
    <t>ZHRS</t>
  </si>
  <si>
    <t>HRS-Hlth Rehab</t>
  </si>
  <si>
    <t>HRS-Health Rehab Services</t>
  </si>
  <si>
    <t>04 PR MHT ADMIN APPROVERS</t>
  </si>
  <si>
    <t>04_PR_APRV015</t>
  </si>
  <si>
    <t>04 CSSD ESTABLISHMNT TIMESHEET</t>
  </si>
  <si>
    <t>04_HRM_APRV041</t>
  </si>
  <si>
    <t>4400</t>
  </si>
  <si>
    <t>OIL Oil and Gas</t>
  </si>
  <si>
    <t>Oil and Gas</t>
  </si>
  <si>
    <t>INS-Division of Institutions</t>
  </si>
  <si>
    <t>04 PR MHT EXECUTIVE APPROVERS</t>
  </si>
  <si>
    <t>04_PR_APRV016</t>
  </si>
  <si>
    <t>04 CSSD INTERGOV TIMESHEETS</t>
  </si>
  <si>
    <t>04_HRM_APRV042</t>
  </si>
  <si>
    <t>TTR</t>
  </si>
  <si>
    <t>4600</t>
  </si>
  <si>
    <t>GGS DGGS Ops</t>
  </si>
  <si>
    <t>DGGS Operations</t>
  </si>
  <si>
    <t>ZOHP</t>
  </si>
  <si>
    <t>OHP-Offender Ha</t>
  </si>
  <si>
    <t>OHP-Offender Habilitation Programs</t>
  </si>
  <si>
    <t>04 PR MHT PROCUREMENT OFFICERS</t>
  </si>
  <si>
    <t>04_PR_APRV030</t>
  </si>
  <si>
    <t>04 CSSD MANAGEMENT TIMESHEETS</t>
  </si>
  <si>
    <t>04_HRM_APRV040</t>
  </si>
  <si>
    <t>UR</t>
  </si>
  <si>
    <t>4790</t>
  </si>
  <si>
    <t>PKS Parks</t>
  </si>
  <si>
    <t>Parks</t>
  </si>
  <si>
    <t>ZPAP</t>
  </si>
  <si>
    <t>PAP-Division of</t>
  </si>
  <si>
    <t>PAP-Division of Probation and Parole</t>
  </si>
  <si>
    <t>04 PR OOC ADMIN APPROVERS</t>
  </si>
  <si>
    <t>04_PR_APRV011</t>
  </si>
  <si>
    <t>04 CSSD RESPONDING TIMESHEETS</t>
  </si>
  <si>
    <t>04_HRM_APRV043</t>
  </si>
  <si>
    <t>VCC</t>
  </si>
  <si>
    <t>4890</t>
  </si>
  <si>
    <t>AGR Agriculture</t>
  </si>
  <si>
    <t>Agriculture</t>
  </si>
  <si>
    <t>ZPBO</t>
  </si>
  <si>
    <t>PBO-Parole Boar</t>
  </si>
  <si>
    <t>PBO-Parole Board</t>
  </si>
  <si>
    <t>04 PR PFD ADMIN APPROVERS</t>
  </si>
  <si>
    <t>04_PR_APRV007</t>
  </si>
  <si>
    <t>04 CSSD SUPP GROUP TIMESHEETS</t>
  </si>
  <si>
    <t>04_HRM_APRV045</t>
  </si>
  <si>
    <t>VCM</t>
  </si>
  <si>
    <t>4990</t>
  </si>
  <si>
    <t>OPM OPMP</t>
  </si>
  <si>
    <t>OPMP</t>
  </si>
  <si>
    <t>ZPPP</t>
  </si>
  <si>
    <t>PPP-Division of</t>
  </si>
  <si>
    <t>PPP-Division of Pretrial, Probation and Parole</t>
  </si>
  <si>
    <t>04 PR PFD EXECUTIVE APPROVERS</t>
  </si>
  <si>
    <t>04_PR_APRV008</t>
  </si>
  <si>
    <t>04 CSSD TIMEKEEPER</t>
  </si>
  <si>
    <t>04_HRM_APRV013</t>
  </si>
  <si>
    <t>WR</t>
  </si>
  <si>
    <t>ZPTS</t>
  </si>
  <si>
    <t>PTS-Pre-Trial S</t>
  </si>
  <si>
    <t>PTS-Pre-Trial Services</t>
  </si>
  <si>
    <t>04 PR PROCUREMENT OFFICERS</t>
  </si>
  <si>
    <t>04_PR_APRV033</t>
  </si>
  <si>
    <t>04 DOR AGENCY APPROVER</t>
  </si>
  <si>
    <t>04_HRM_APRV008</t>
  </si>
  <si>
    <t>25</t>
  </si>
  <si>
    <t>ASD-Adm Serv</t>
  </si>
  <si>
    <t>04 PR RAP APPROVERS</t>
  </si>
  <si>
    <t>04_PR_APRV004</t>
  </si>
  <si>
    <t>04 DOR FISCAL APPROVER</t>
  </si>
  <si>
    <t>04_HRM_APRV009</t>
  </si>
  <si>
    <t>ZAVI</t>
  </si>
  <si>
    <t>AVI-Aviation</t>
  </si>
  <si>
    <t>04 PR TAX ADMIN APPROVERS</t>
  </si>
  <si>
    <t>04_PR_APRV001</t>
  </si>
  <si>
    <t>04 DOR TIMEKEEPER</t>
  </si>
  <si>
    <t>04_HRM_APRV017</t>
  </si>
  <si>
    <t>0COM</t>
  </si>
  <si>
    <t>COM Commiss Off</t>
  </si>
  <si>
    <t>ZCRD</t>
  </si>
  <si>
    <t>CRD-Central Reg</t>
  </si>
  <si>
    <t>CRD-Central Region Director's Office</t>
  </si>
  <si>
    <t>04 PR TAX EXECUTIVE APPROVERS</t>
  </si>
  <si>
    <t>04_PR_APRV003</t>
  </si>
  <si>
    <t>04 LTCO TIMESHEETS</t>
  </si>
  <si>
    <t>04_HRM_APRV055</t>
  </si>
  <si>
    <t>10CF</t>
  </si>
  <si>
    <t>COF Comm Fish</t>
  </si>
  <si>
    <t>Commercial Fisheries Division</t>
  </si>
  <si>
    <t>ZDES</t>
  </si>
  <si>
    <t>DES-Statewide D</t>
  </si>
  <si>
    <t>DES-Statewide Design</t>
  </si>
  <si>
    <t>04 PR TRS ADMIN APPROVERS</t>
  </si>
  <si>
    <t>04_PR_APRV005</t>
  </si>
  <si>
    <t>04 OOC MANAGEMENT TIMESHEETS</t>
  </si>
  <si>
    <t>04_HRM_APRV058</t>
  </si>
  <si>
    <t>20SF</t>
  </si>
  <si>
    <t>SPF Sport Fish</t>
  </si>
  <si>
    <t>Sport Fish Division</t>
  </si>
  <si>
    <t>ZDFS</t>
  </si>
  <si>
    <t>DFS-Facilities</t>
  </si>
  <si>
    <t>DFS-Facilities Services</t>
  </si>
  <si>
    <t>04 PR TRS EXECUTIVE APPROVERS</t>
  </si>
  <si>
    <t>04_PR_APRV006</t>
  </si>
  <si>
    <t>04 OOC TIMESHEETS</t>
  </si>
  <si>
    <t>04_HRM_APRV048</t>
  </si>
  <si>
    <t>3DAS</t>
  </si>
  <si>
    <t>DAS Admin Svcs</t>
  </si>
  <si>
    <t>ZIAD</t>
  </si>
  <si>
    <t>IAD-Intl Arpt</t>
  </si>
  <si>
    <t>IAD-International Airports</t>
  </si>
  <si>
    <t>04 PROCUREMENT APPROVER</t>
  </si>
  <si>
    <t>04_FN_APRV021</t>
  </si>
  <si>
    <t>04 PFD ADMIN / P&amp;C TIMESHEETS</t>
  </si>
  <si>
    <t>04_HRM_APRV036</t>
  </si>
  <si>
    <t>4CFE</t>
  </si>
  <si>
    <t>CFE CFEC</t>
  </si>
  <si>
    <t>Commercial Fisheries Entry Commission</t>
  </si>
  <si>
    <t>ZISD</t>
  </si>
  <si>
    <t>ISD-Information</t>
  </si>
  <si>
    <t>ISD-Information Systems and Services</t>
  </si>
  <si>
    <t>04 REJECT ALL</t>
  </si>
  <si>
    <t>04_FN_APRV036</t>
  </si>
  <si>
    <t>04 PFD AGENCY APPROVER</t>
  </si>
  <si>
    <t>04_HRM_APRV003</t>
  </si>
  <si>
    <t>50WC</t>
  </si>
  <si>
    <t>DWC WildlfeCons</t>
  </si>
  <si>
    <t>Wildlife Conservation Division</t>
  </si>
  <si>
    <t>ZMHD</t>
  </si>
  <si>
    <t>MHD-Mar Hwy</t>
  </si>
  <si>
    <t>MHD-Marine Highways</t>
  </si>
  <si>
    <t>04 TAX REFUND CERTIFIERS</t>
  </si>
  <si>
    <t>04_FN_APRV023</t>
  </si>
  <si>
    <t>04 PFD APPEALS TIMESHEETS</t>
  </si>
  <si>
    <t>04_HRM_APRV034</t>
  </si>
  <si>
    <t>6BDS</t>
  </si>
  <si>
    <t>BDS Boards &amp; AC</t>
  </si>
  <si>
    <t>Fish and Game Boards and Advisory Committees</t>
  </si>
  <si>
    <t>ZMSC</t>
  </si>
  <si>
    <t>MSC-Measurement</t>
  </si>
  <si>
    <t>MSC-Measurement Standards &amp; Commercial Vehicle Enforcement</t>
  </si>
  <si>
    <t>04 UNCLAIMED PROPERTY APPROVER</t>
  </si>
  <si>
    <t>04_FN_APRV038</t>
  </si>
  <si>
    <t>04 PFD DP TIMESHEETS</t>
  </si>
  <si>
    <t>04_HRM_APRV039</t>
  </si>
  <si>
    <t>7SUB</t>
  </si>
  <si>
    <t>SUB Subsistence</t>
  </si>
  <si>
    <t>Subsistence Division</t>
  </si>
  <si>
    <t>ZNRD</t>
  </si>
  <si>
    <t>NRD-Northern Re</t>
  </si>
  <si>
    <t>NRD-Northern Region Director's Office</t>
  </si>
  <si>
    <t>CENTRAL CASH MGMT NOTIFY</t>
  </si>
  <si>
    <t>CEN_CSH_MGT_NOT</t>
  </si>
  <si>
    <t>04 PFD ELIGIBILITY TIMESHEETS</t>
  </si>
  <si>
    <t>04_HRM_APRV035</t>
  </si>
  <si>
    <t>8HAB</t>
  </si>
  <si>
    <t>HAB Habitat Div</t>
  </si>
  <si>
    <t>Habitat Division</t>
  </si>
  <si>
    <t>ZPUF</t>
  </si>
  <si>
    <t>PUF-Public Faci</t>
  </si>
  <si>
    <t>PUF-Public Facilities</t>
  </si>
  <si>
    <t>05 DEED LAM INVSS NOTIFY</t>
  </si>
  <si>
    <t>05_FN_NOT003</t>
  </si>
  <si>
    <t>04 PFD IPS TIMESHETS</t>
  </si>
  <si>
    <t>04_HRM_APRV037</t>
  </si>
  <si>
    <t>9EVO</t>
  </si>
  <si>
    <t>EVO EVOS TC</t>
  </si>
  <si>
    <t>EVOS Trustee Council</t>
  </si>
  <si>
    <t>ZSEF</t>
  </si>
  <si>
    <t>SEF-Northern St</t>
  </si>
  <si>
    <t>SEF-Northern State Equipment Fleet</t>
  </si>
  <si>
    <t>05 DEED MDFW NOTIFY</t>
  </si>
  <si>
    <t>05_FN_NOT001</t>
  </si>
  <si>
    <t>04 PFD MANAGEMENT TIMESHEETS</t>
  </si>
  <si>
    <t>04_HRM_APRV033</t>
  </si>
  <si>
    <t>ZSRD</t>
  </si>
  <si>
    <t>SRD-South Coast</t>
  </si>
  <si>
    <t>SRD-South Coast Region Director's Office</t>
  </si>
  <si>
    <t>05 DEED MEHS INVSS NOTIFY</t>
  </si>
  <si>
    <t>05_FN_NOT004</t>
  </si>
  <si>
    <t>04 PFD TIMEKEEPER</t>
  </si>
  <si>
    <t>04_HRM_APRV012</t>
  </si>
  <si>
    <t>ZSWP</t>
  </si>
  <si>
    <t>SWP-Statewide P</t>
  </si>
  <si>
    <t>SWP-Statewide Program Development</t>
  </si>
  <si>
    <t>05 DEED PR LAM APPROVERS</t>
  </si>
  <si>
    <t>05_PR_APRV009</t>
  </si>
  <si>
    <t>04 PFD TRAINING TIMESHEETS</t>
  </si>
  <si>
    <t>04_HRM_APRV038</t>
  </si>
  <si>
    <t>6100</t>
  </si>
  <si>
    <t>FLS F&amp;LS</t>
  </si>
  <si>
    <t>Fire and Life Safety</t>
  </si>
  <si>
    <t>26</t>
  </si>
  <si>
    <t>ZAPH</t>
  </si>
  <si>
    <t>APH-Alaska Pion</t>
  </si>
  <si>
    <t>APH-Alaska Pioneers Homes</t>
  </si>
  <si>
    <t>05 DEED TLS INVSS NOTIFY</t>
  </si>
  <si>
    <t>05_FN_NOT002</t>
  </si>
  <si>
    <t>04 TAX ADMIN TIMESHEETS</t>
  </si>
  <si>
    <t>04_HRM_APRV018</t>
  </si>
  <si>
    <t>6200</t>
  </si>
  <si>
    <t>COM AKFireStnds</t>
  </si>
  <si>
    <t>Alaska Fire Standards</t>
  </si>
  <si>
    <t>ZAPI</t>
  </si>
  <si>
    <t>API-AK Psy Inst</t>
  </si>
  <si>
    <t>API-Alaska Psychiatric Institute</t>
  </si>
  <si>
    <t>05 RSA APPROVERS</t>
  </si>
  <si>
    <t>05_FN_APRV022</t>
  </si>
  <si>
    <t>04 TAX AGENCY APPROVER</t>
  </si>
  <si>
    <t>04_HRM_APRV001</t>
  </si>
  <si>
    <t>6300</t>
  </si>
  <si>
    <t>AST AKStateTrpr</t>
  </si>
  <si>
    <t>Alaska State Troopers</t>
  </si>
  <si>
    <t>ZDJJ</t>
  </si>
  <si>
    <t>DJJ-Juvenile Ju</t>
  </si>
  <si>
    <t>DJJ-Juvenile Justice</t>
  </si>
  <si>
    <t>05 RSA DESK</t>
  </si>
  <si>
    <t>05_FN_APRV023</t>
  </si>
  <si>
    <t>04 TAX APPEALS TIMESHEETS</t>
  </si>
  <si>
    <t>04_HRM_APRV022</t>
  </si>
  <si>
    <t>6800</t>
  </si>
  <si>
    <t>AST VPSO</t>
  </si>
  <si>
    <t>Village Public Safety Officer Program</t>
  </si>
  <si>
    <t>ACPE BUDGET STAFF</t>
  </si>
  <si>
    <t>05_FN_APRV722</t>
  </si>
  <si>
    <t>04 TAX CORPORATE TIMESHEETS</t>
  </si>
  <si>
    <t>04_HRM_APRV020</t>
  </si>
  <si>
    <t>6900</t>
  </si>
  <si>
    <t>COM Police Stnd</t>
  </si>
  <si>
    <t>Alaska Police Standards Council</t>
  </si>
  <si>
    <t>ZOCS</t>
  </si>
  <si>
    <t>OCS-Office of C</t>
  </si>
  <si>
    <t>OCS-Office of Children's Services</t>
  </si>
  <si>
    <t>ACPE FINANCE APPROVER</t>
  </si>
  <si>
    <t>05_FN_APRV718</t>
  </si>
  <si>
    <t>04 TAX ECON TIMESHEETS</t>
  </si>
  <si>
    <t>04_HRM_APRV019</t>
  </si>
  <si>
    <t>COM CDVSA</t>
  </si>
  <si>
    <t>Council on Domestic Violence and Sexual Assualt</t>
  </si>
  <si>
    <t>30</t>
  </si>
  <si>
    <t>ZLAA</t>
  </si>
  <si>
    <t>LAA-Legislative</t>
  </si>
  <si>
    <t>LAA-Legislative Affairs Agency</t>
  </si>
  <si>
    <t>ACPE FINANCE EXCEPTION REVIEW</t>
  </si>
  <si>
    <t>05_FN_APRV717</t>
  </si>
  <si>
    <t>04 TAX EXCISE TIMESHEETS</t>
  </si>
  <si>
    <t>04_HRM_APRV021</t>
  </si>
  <si>
    <t>7050</t>
  </si>
  <si>
    <t>VCCB</t>
  </si>
  <si>
    <t>Violent Crime Compensation Board</t>
  </si>
  <si>
    <t>ZLAU</t>
  </si>
  <si>
    <t>LAU-Legislative</t>
  </si>
  <si>
    <t>LAU-Legislative Audit</t>
  </si>
  <si>
    <t>ACPE FN BUDGET APPROVER</t>
  </si>
  <si>
    <t>05_FN_APRV702</t>
  </si>
  <si>
    <t>04 TAX MANAGEMENT TIMESHEETS</t>
  </si>
  <si>
    <t>04_HRM_APRV024</t>
  </si>
  <si>
    <t>7100</t>
  </si>
  <si>
    <t>STW STWD Supp</t>
  </si>
  <si>
    <t>Statewide Support</t>
  </si>
  <si>
    <t>ZLEG</t>
  </si>
  <si>
    <t>LEG-Legislative</t>
  </si>
  <si>
    <t>LEG-Legislative Branch</t>
  </si>
  <si>
    <t>ACPE FN EXECUTIVE APPROVER</t>
  </si>
  <si>
    <t>05_FN_APRV701</t>
  </si>
  <si>
    <t>04 TAX OIL &amp; GAS TIMESHEETS</t>
  </si>
  <si>
    <t>04_HRM_APRV023</t>
  </si>
  <si>
    <t>ZLFD</t>
  </si>
  <si>
    <t>LFD-Legislative</t>
  </si>
  <si>
    <t>LFD-Legislative Finance Division</t>
  </si>
  <si>
    <t>ACPE FN FS APPROVER</t>
  </si>
  <si>
    <t>05_FN_APRV704</t>
  </si>
  <si>
    <t>04 TAX TIMEKEEPER</t>
  </si>
  <si>
    <t>04_HRM_APRV010</t>
  </si>
  <si>
    <t>ZLRD</t>
  </si>
  <si>
    <t>LRD-Redistr Brd</t>
  </si>
  <si>
    <t>LRD-Redistricting Board</t>
  </si>
  <si>
    <t>ACPE FN LOAN APPROVER</t>
  </si>
  <si>
    <t>05_FN_APRV708</t>
  </si>
  <si>
    <t>04 TRSY ACCT &amp; SUPP TIMESHEETS</t>
  </si>
  <si>
    <t>04_HRM_APRV026</t>
  </si>
  <si>
    <t>ZLRS</t>
  </si>
  <si>
    <t>LRS-Legal and R</t>
  </si>
  <si>
    <t>LRS-Legal and Research Services</t>
  </si>
  <si>
    <t>ACPE PR  ISS APPROVER</t>
  </si>
  <si>
    <t>05_PR_APRV703</t>
  </si>
  <si>
    <t>04 TRSY AGENCY APPROVER</t>
  </si>
  <si>
    <t>04_HRM_APRV002</t>
  </si>
  <si>
    <t>0002</t>
  </si>
  <si>
    <t>DBH Bhvrl Hlth</t>
  </si>
  <si>
    <t>Division of Behavioral Health</t>
  </si>
  <si>
    <t>ZOOM</t>
  </si>
  <si>
    <t>OOM-Office of t</t>
  </si>
  <si>
    <t>OOM-Office of the Ombudsman</t>
  </si>
  <si>
    <t>ACPE PR BUDGET APPROVER</t>
  </si>
  <si>
    <t>05_PR_APRV701</t>
  </si>
  <si>
    <t>04 TRSY CASH MGMT TIMESHEETS</t>
  </si>
  <si>
    <t>04_HRM_APRV028</t>
  </si>
  <si>
    <t>0004</t>
  </si>
  <si>
    <t>HCS HlthCareSvc</t>
  </si>
  <si>
    <t>Division of Health Care Services</t>
  </si>
  <si>
    <t>ZOVR</t>
  </si>
  <si>
    <t>OVR-Office of t</t>
  </si>
  <si>
    <t>OVR-Office of the Victim's Rights</t>
  </si>
  <si>
    <t>ACPE PR EXECUTIVE APPROVER</t>
  </si>
  <si>
    <t>05_PR_APRV700</t>
  </si>
  <si>
    <t>04 TRSY DEBT MGMT TIMESHEETS</t>
  </si>
  <si>
    <t>04_HRM_APRV029</t>
  </si>
  <si>
    <t>0006</t>
  </si>
  <si>
    <t>DPA PublcAssist</t>
  </si>
  <si>
    <t>Division of Public Assistance</t>
  </si>
  <si>
    <t>41</t>
  </si>
  <si>
    <t>ZACJ</t>
  </si>
  <si>
    <t>ACJ-Alaska Comm</t>
  </si>
  <si>
    <t>ACJ-Alaska Commission on Judicial Conduct</t>
  </si>
  <si>
    <t>ACPE PR FINANCE APPROVER</t>
  </si>
  <si>
    <t>05_PR_APRV705</t>
  </si>
  <si>
    <t>04 TRSY DEP COMM TIMESHEETS</t>
  </si>
  <si>
    <t>04_HRM_APRV027</t>
  </si>
  <si>
    <t>0007</t>
  </si>
  <si>
    <t>DPH Public Hlth</t>
  </si>
  <si>
    <t>Division of Public Health</t>
  </si>
  <si>
    <t>ADM-Administrative Services</t>
  </si>
  <si>
    <t>ACPE PR IT APPROVER</t>
  </si>
  <si>
    <t>05_PR_APRV707</t>
  </si>
  <si>
    <t>04 TRSY MANAGEMENT TIMESHEETS</t>
  </si>
  <si>
    <t>04_HRM_APRV025</t>
  </si>
  <si>
    <t>0008</t>
  </si>
  <si>
    <t>DSD Snr/DsblSvc</t>
  </si>
  <si>
    <t>Division of Senior and Disabilities Services</t>
  </si>
  <si>
    <t>ZAJC</t>
  </si>
  <si>
    <t>AJC-Alaska Judi</t>
  </si>
  <si>
    <t>AJC-Alaska Judicial Council</t>
  </si>
  <si>
    <t>ACPE PR OUTREACH APPROVER</t>
  </si>
  <si>
    <t>05_PR_APRV704</t>
  </si>
  <si>
    <t>04 TRSY PORTFOLIO TIMESHEETS</t>
  </si>
  <si>
    <t>04_HRM_APRV030</t>
  </si>
  <si>
    <t>0009</t>
  </si>
  <si>
    <t>FMS Supprt Svcs</t>
  </si>
  <si>
    <t>Department Support Services</t>
  </si>
  <si>
    <t>ZAPP</t>
  </si>
  <si>
    <t>APP-Court of Ap</t>
  </si>
  <si>
    <t>APP-Court of Appeals Slip Opinions</t>
  </si>
  <si>
    <t>ACPE PR OVERHEAD APPROVER</t>
  </si>
  <si>
    <t>05_PR_APRV709</t>
  </si>
  <si>
    <t>04 TRSY TIMEKEEPER</t>
  </si>
  <si>
    <t>04_HRM_APRV011</t>
  </si>
  <si>
    <t>0010</t>
  </si>
  <si>
    <t>ZZZ MedicaidSvc</t>
  </si>
  <si>
    <t>Medicaid Services</t>
  </si>
  <si>
    <t>ZJPT</t>
  </si>
  <si>
    <t>JPT-Judges PT</t>
  </si>
  <si>
    <t>JPT-Judges Pro Tem</t>
  </si>
  <si>
    <t>ACPE PR SERVICING APPROVER</t>
  </si>
  <si>
    <t>05_PR_APRV708</t>
  </si>
  <si>
    <t>04 TRSY UCP TIMESHEETS</t>
  </si>
  <si>
    <t>04_HRM_APRV031</t>
  </si>
  <si>
    <t>0020</t>
  </si>
  <si>
    <t>CIMG</t>
  </si>
  <si>
    <t>Community Initiative Matching Grants</t>
  </si>
  <si>
    <t>ZTRC</t>
  </si>
  <si>
    <t>TRC-Alaska Tria</t>
  </si>
  <si>
    <t>TRC-Alaska Trial Courts</t>
  </si>
  <si>
    <t>ACPE PROCUREMENT APPROVER</t>
  </si>
  <si>
    <t>05_PR_APRV710</t>
  </si>
  <si>
    <t>05 ACPE FISCAL APPROVER</t>
  </si>
  <si>
    <t>05_HRM_APRV026</t>
  </si>
  <si>
    <t>0030</t>
  </si>
  <si>
    <t>HSCMG</t>
  </si>
  <si>
    <t>Human Services Community Matching Grants</t>
  </si>
  <si>
    <t>ACPE UNAUTHORIZED REVIEWER</t>
  </si>
  <si>
    <t>05_FN_APRV721</t>
  </si>
  <si>
    <t>05 ACPE HR APPROVER</t>
  </si>
  <si>
    <t>05_HRM_APRV029</t>
  </si>
  <si>
    <t>DEED FN ADMIN APPR LEVEL 1</t>
  </si>
  <si>
    <t>05_FN_APRV009</t>
  </si>
  <si>
    <t>05 ACPE SUPERVISOR APPROVER</t>
  </si>
  <si>
    <t>05_HRM_APRV028</t>
  </si>
  <si>
    <t>DEED FN ADMIN APPR LEVEL 2</t>
  </si>
  <si>
    <t>05_FN_APRV010</t>
  </si>
  <si>
    <t>05 ACPE TIMEKEEPER</t>
  </si>
  <si>
    <t>05_HRM_APRV027</t>
  </si>
  <si>
    <t>AIRQ</t>
  </si>
  <si>
    <t>DOA Air Quality</t>
  </si>
  <si>
    <t>Air Quality</t>
  </si>
  <si>
    <t>DEED FN ADMIN SVCS APPROVERS</t>
  </si>
  <si>
    <t>05_FN_APRV002</t>
  </si>
  <si>
    <t>05 ARA FISCAL APPROVER</t>
  </si>
  <si>
    <t>05_HRM_APRV041</t>
  </si>
  <si>
    <t>BMAO</t>
  </si>
  <si>
    <t>DOW BldgMaintOp</t>
  </si>
  <si>
    <t>DEC Building Maintenance and Operations</t>
  </si>
  <si>
    <t>DEED FN ADMIN SVCS SUPERVISORS</t>
  </si>
  <si>
    <t>05_FN_APRV018</t>
  </si>
  <si>
    <t>05 ARA SUPV APPROVER</t>
  </si>
  <si>
    <t>05_HRM_APRV040</t>
  </si>
  <si>
    <t>COAS</t>
  </si>
  <si>
    <t>DAS CO/Adm Svcs</t>
  </si>
  <si>
    <t>Commissioner's Office and Administrative Services</t>
  </si>
  <si>
    <t>DEED FN ALL CERTIFIERS</t>
  </si>
  <si>
    <t>05_FN_APRV001</t>
  </si>
  <si>
    <t>05 ARA TIMEKEEPER</t>
  </si>
  <si>
    <t>05_HRM_APRV039</t>
  </si>
  <si>
    <t>DEED FN ARTS APPR LEVEL 1</t>
  </si>
  <si>
    <t>05_FN_APRV007</t>
  </si>
  <si>
    <t>05 ARTS FISCAL APPROVER</t>
  </si>
  <si>
    <t>05_HRM_APRV024</t>
  </si>
  <si>
    <t>ENHL</t>
  </si>
  <si>
    <t>DEH Env Health</t>
  </si>
  <si>
    <t>Environmental Health</t>
  </si>
  <si>
    <t>DEED FN ARTS APPROVERS LEVEL 2</t>
  </si>
  <si>
    <t>05_FN_APRV016</t>
  </si>
  <si>
    <t>05 ARTS SUPV APPROVER</t>
  </si>
  <si>
    <t>05_HRM_APRV016</t>
  </si>
  <si>
    <t>DEED FN COMMISSIONER</t>
  </si>
  <si>
    <t>05_FN_APRV013</t>
  </si>
  <si>
    <t>05 DEDUCTION APPROVER ACPE</t>
  </si>
  <si>
    <t>05_HRM_APRV001</t>
  </si>
  <si>
    <t>SPAR</t>
  </si>
  <si>
    <t>SPR SPAR</t>
  </si>
  <si>
    <t>Spill Prevention and Response</t>
  </si>
  <si>
    <t>DEED FN LAM APPROVERS</t>
  </si>
  <si>
    <t>05_FN_APRV017</t>
  </si>
  <si>
    <t>05 DEPT FISCAL APPROVER</t>
  </si>
  <si>
    <t>05_HRM_APRV004</t>
  </si>
  <si>
    <t>WATR</t>
  </si>
  <si>
    <t>DOW Water</t>
  </si>
  <si>
    <t>Water</t>
  </si>
  <si>
    <t>DEED FN LAM INV APPROVERS</t>
  </si>
  <si>
    <t>05_FN_APRV008</t>
  </si>
  <si>
    <t>05 ESE FISCAL APPROVER</t>
  </si>
  <si>
    <t>05_HRM_APRV031</t>
  </si>
  <si>
    <t>DEED FN MEHS APPR LEVEL 1</t>
  </si>
  <si>
    <t>05_FN_APRV014</t>
  </si>
  <si>
    <t>05_HRM_APRV033</t>
  </si>
  <si>
    <t>ADMI</t>
  </si>
  <si>
    <t>ADS Admin Supp</t>
  </si>
  <si>
    <t>Administration and Support</t>
  </si>
  <si>
    <t>DEED FN MEHS APPR LEVEL 2</t>
  </si>
  <si>
    <t>05_FN_APRV015</t>
  </si>
  <si>
    <t>05 ESE SUPV APPROVER</t>
  </si>
  <si>
    <t>05_HRM_APRV034</t>
  </si>
  <si>
    <t>AGEU</t>
  </si>
  <si>
    <t>Agency Unalloc</t>
  </si>
  <si>
    <t>Agency Unallocated</t>
  </si>
  <si>
    <t>DEED FN MEHS INV APPROVERS</t>
  </si>
  <si>
    <t>05_FN_APRV005</t>
  </si>
  <si>
    <t>05 ESE TIMEKEEPER</t>
  </si>
  <si>
    <t>05_HRM_APRV035</t>
  </si>
  <si>
    <t>DEED FN PTPC APPROVERS</t>
  </si>
  <si>
    <t>05_FN_APRV006</t>
  </si>
  <si>
    <t>05 EX ADM FISCAL APPROVER</t>
  </si>
  <si>
    <t>05_HRM_APRV032</t>
  </si>
  <si>
    <t>CORE</t>
  </si>
  <si>
    <t>Commu Resi Ctrs</t>
  </si>
  <si>
    <t>Community Residential Centers</t>
  </si>
  <si>
    <t>DEED FN SF APPROVERS</t>
  </si>
  <si>
    <t>05_FN_APRV003</t>
  </si>
  <si>
    <t>05 EX ADM SUPV APPROVER</t>
  </si>
  <si>
    <t>05_HRM_APRV019</t>
  </si>
  <si>
    <t>ELMO</t>
  </si>
  <si>
    <t>Electrnc Mtrg</t>
  </si>
  <si>
    <t>Electronic Monitoring</t>
  </si>
  <si>
    <t>DEED FN TLS APPROVERS</t>
  </si>
  <si>
    <t>05_FN_APRV019</t>
  </si>
  <si>
    <t>05 FSS FISCAL APPROVER</t>
  </si>
  <si>
    <t>05_HRM_APRV005</t>
  </si>
  <si>
    <t>FCAP</t>
  </si>
  <si>
    <t>Facility CIP</t>
  </si>
  <si>
    <t>Facility CIP Unit</t>
  </si>
  <si>
    <t>DEED FN TLS INV APPROVERS</t>
  </si>
  <si>
    <t>05_FN_APRV004</t>
  </si>
  <si>
    <t>05 FSS SUPV APPROVER</t>
  </si>
  <si>
    <t>05_HRM_APRV017</t>
  </si>
  <si>
    <t>HARS</t>
  </si>
  <si>
    <t>IHC Hlth Rehab</t>
  </si>
  <si>
    <t>Health and Rehabilitation Services</t>
  </si>
  <si>
    <t>DEED LAM INV APPROVERS 2</t>
  </si>
  <si>
    <t>05_FN_APRV025</t>
  </si>
  <si>
    <t>05 FSS TIMEKEEPER</t>
  </si>
  <si>
    <t>05_HRM_APRV012</t>
  </si>
  <si>
    <t>DEED MEHS INV APPROVERS 2</t>
  </si>
  <si>
    <t>05_FN_APRV024</t>
  </si>
  <si>
    <t>05 IEE FISCAL APPROVER</t>
  </si>
  <si>
    <t>05_HRM_APRV036</t>
  </si>
  <si>
    <t>OFFH</t>
  </si>
  <si>
    <t>OFFH Offender H</t>
  </si>
  <si>
    <t>Offender Habilitation Services</t>
  </si>
  <si>
    <t>DEED PCARD APPROVER</t>
  </si>
  <si>
    <t>05_FN_APRV011</t>
  </si>
  <si>
    <t>05 IEE SUPV APPROVER</t>
  </si>
  <si>
    <t>05_HRM_APRV037</t>
  </si>
  <si>
    <t>PARO</t>
  </si>
  <si>
    <t>PBO Parole Bd</t>
  </si>
  <si>
    <t>Parole Board</t>
  </si>
  <si>
    <t>DEED PR AD APPROVAL</t>
  </si>
  <si>
    <t>05_PR_APRV003</t>
  </si>
  <si>
    <t>05 IEE TIMEKEEPER</t>
  </si>
  <si>
    <t>05_HRM_APRV038</t>
  </si>
  <si>
    <t>POPU</t>
  </si>
  <si>
    <t>PAP Pop Mgmt</t>
  </si>
  <si>
    <t>Population Management</t>
  </si>
  <si>
    <t>DEED PR ADMIN APPR LEVEL 1</t>
  </si>
  <si>
    <t>05_PR_APRV014</t>
  </si>
  <si>
    <t>05 LAM ARC SUPERVISOR APPROVER</t>
  </si>
  <si>
    <t>05_HRM_APRV010</t>
  </si>
  <si>
    <t>DEED PR ADMIN APPR LEVEL 2</t>
  </si>
  <si>
    <t>05_PR_APRV015</t>
  </si>
  <si>
    <t>05 LAM FISCAL APPROVER</t>
  </si>
  <si>
    <t>05_HRM_APRV003</t>
  </si>
  <si>
    <t>2500</t>
  </si>
  <si>
    <t>Dept Tran</t>
  </si>
  <si>
    <t>Department Transactions</t>
  </si>
  <si>
    <t>DEED PR ALL CERTIFIERS</t>
  </si>
  <si>
    <t>05_PR_APRV002</t>
  </si>
  <si>
    <t>05 LAM LIB SUPERVISOR APPROVER</t>
  </si>
  <si>
    <t>05_HRM_APRV008</t>
  </si>
  <si>
    <t>ADMN</t>
  </si>
  <si>
    <t>Admin Svcs</t>
  </si>
  <si>
    <t>DEED PR ARTS APPROVERS LEVEL 1</t>
  </si>
  <si>
    <t>05_PR_APRV005</t>
  </si>
  <si>
    <t>05 LAM MUS SUPERVISOR APPROVER</t>
  </si>
  <si>
    <t>05_HRM_APRV011</t>
  </si>
  <si>
    <t>AIAS</t>
  </si>
  <si>
    <t>AK Int Air Sys</t>
  </si>
  <si>
    <t>Alaska International Airport System (AIAS)</t>
  </si>
  <si>
    <t>DEED PR ARTS APPROVERS LEVEL 2</t>
  </si>
  <si>
    <t>05_PR_APRV006</t>
  </si>
  <si>
    <t>05 LAM TIMEKEEPER</t>
  </si>
  <si>
    <t>05_HRM_APRV009</t>
  </si>
  <si>
    <t>AMHS</t>
  </si>
  <si>
    <t>Alaska Marine Highway System (AMHS)</t>
  </si>
  <si>
    <t>DEED PR COMMISSIONER</t>
  </si>
  <si>
    <t>05_PR_APRV007</t>
  </si>
  <si>
    <t>05 MEHS CLSF SUPV APPROVER</t>
  </si>
  <si>
    <t>05_HRM_APRV021</t>
  </si>
  <si>
    <t>CAPT</t>
  </si>
  <si>
    <t>Capital Proj</t>
  </si>
  <si>
    <t>Capital Projects</t>
  </si>
  <si>
    <t>DEED PR EXECUTIVE APPROVAL</t>
  </si>
  <si>
    <t>05_PR_APRV001</t>
  </si>
  <si>
    <t>05 MEHS FISCAL APPROVER</t>
  </si>
  <si>
    <t>05_HRM_APRV006</t>
  </si>
  <si>
    <t>COMM</t>
  </si>
  <si>
    <t>CO</t>
  </si>
  <si>
    <t>Office of the Commissioner (CO)</t>
  </si>
  <si>
    <t>DEED PR IT APPROVER</t>
  </si>
  <si>
    <t>05_PR_APRV004</t>
  </si>
  <si>
    <t>05 MEHS TCHR SUPV APPROVER</t>
  </si>
  <si>
    <t>05_HRM_APRV020</t>
  </si>
  <si>
    <t>DEED PR MEHS APPR LEVEL 1</t>
  </si>
  <si>
    <t>05_PR_APRV010</t>
  </si>
  <si>
    <t>05 MEHS TIMEKEEPER</t>
  </si>
  <si>
    <t>05_HRM_APRV023</t>
  </si>
  <si>
    <t>CREG</t>
  </si>
  <si>
    <t>Central Region (CR)</t>
  </si>
  <si>
    <t>DEED PR MEHS APPR LEVEL 2</t>
  </si>
  <si>
    <t>05_PR_APRV011</t>
  </si>
  <si>
    <t>05 PTP SUPERVISOR APPROVER</t>
  </si>
  <si>
    <t>05_HRM_APRV013</t>
  </si>
  <si>
    <t>DOFS</t>
  </si>
  <si>
    <t>Division of Facility Services</t>
  </si>
  <si>
    <t>DEED PR PROCUREMENT OFFICER</t>
  </si>
  <si>
    <t>05_PR_APRV016</t>
  </si>
  <si>
    <t>05 PTPC FISCAL APPROVER</t>
  </si>
  <si>
    <t>05_HRM_APRV030</t>
  </si>
  <si>
    <t>FADM</t>
  </si>
  <si>
    <t>DFS Fac Admin</t>
  </si>
  <si>
    <t>Facilities Administration</t>
  </si>
  <si>
    <t>DEED PR PROCUREMENT TEAM</t>
  </si>
  <si>
    <t>05_PR_APRV017</t>
  </si>
  <si>
    <t>05 SCHOOL FIN SUPV APPROVER</t>
  </si>
  <si>
    <t>05_HRM_APRV018</t>
  </si>
  <si>
    <t>DEED PR PTPC APPROVERS</t>
  </si>
  <si>
    <t>05_PR_APRV008</t>
  </si>
  <si>
    <t>05 STL FISCAL APPROVER</t>
  </si>
  <si>
    <t>05_HRM_APRV002</t>
  </si>
  <si>
    <t>ISSD</t>
  </si>
  <si>
    <t>Information Systems &amp; Services Division (ISSD)</t>
  </si>
  <si>
    <t>DEED PR SF APPROVERS</t>
  </si>
  <si>
    <t>05_PR_APRV013</t>
  </si>
  <si>
    <t>05 STL SUPV APPROVER</t>
  </si>
  <si>
    <t>05_HRM_APRV014</t>
  </si>
  <si>
    <t>KNIK</t>
  </si>
  <si>
    <t>KAC</t>
  </si>
  <si>
    <t>Knik Arm Crossing</t>
  </si>
  <si>
    <t>DEED PR TLS APPROVERS</t>
  </si>
  <si>
    <t>05_PR_APRV012</t>
  </si>
  <si>
    <t>05 STL TIMEKEEPER</t>
  </si>
  <si>
    <t>05_HRM_APRV022</t>
  </si>
  <si>
    <t>LADM</t>
  </si>
  <si>
    <t>DFS Lease Admin</t>
  </si>
  <si>
    <t>Lease Administration</t>
  </si>
  <si>
    <t>DEED RE APPROVERS</t>
  </si>
  <si>
    <t>05_FN_APRV012</t>
  </si>
  <si>
    <t>05 TLS DIRECTOR SUPV APPROVER</t>
  </si>
  <si>
    <t>05_HRM_APRV015</t>
  </si>
  <si>
    <t>LEAS</t>
  </si>
  <si>
    <t>DFS Leases</t>
  </si>
  <si>
    <t>Leases</t>
  </si>
  <si>
    <t>DEED REJECTIONS</t>
  </si>
  <si>
    <t>05_FN_APRV021</t>
  </si>
  <si>
    <t>06</t>
  </si>
  <si>
    <t>06 DEPT FISCAL APPROVER</t>
  </si>
  <si>
    <t>06_HRM_APRV002</t>
  </si>
  <si>
    <t>MSCV</t>
  </si>
  <si>
    <t>MSCVE</t>
  </si>
  <si>
    <t>Measurement Stndrds &amp; Commercial Vehicle Enforcement (MSCVE)</t>
  </si>
  <si>
    <t>06 APH DIVISION APPROVER</t>
  </si>
  <si>
    <t>06_FN_APRV146</t>
  </si>
  <si>
    <t>06 DSS FISCAL APPROVER</t>
  </si>
  <si>
    <t>06_HRM_APRV150</t>
  </si>
  <si>
    <t>NREG</t>
  </si>
  <si>
    <t>NR</t>
  </si>
  <si>
    <t>Northern Region (NR)</t>
  </si>
  <si>
    <t>06 APH PR FIN APPROVER</t>
  </si>
  <si>
    <t>06_PR_APRV001</t>
  </si>
  <si>
    <t>07 ASD AGENCY APPROVER</t>
  </si>
  <si>
    <t>07_HRM_APRV004</t>
  </si>
  <si>
    <t>PFAC</t>
  </si>
  <si>
    <t>PF</t>
  </si>
  <si>
    <t>Public Facilities (PF)</t>
  </si>
  <si>
    <t>06 DBH DIRECTOR APPROVER</t>
  </si>
  <si>
    <t>06_FN_APRV143</t>
  </si>
  <si>
    <t>07 ASD DP SUPERVISOR</t>
  </si>
  <si>
    <t>07_HRM_APRV027</t>
  </si>
  <si>
    <t>PROG</t>
  </si>
  <si>
    <t>Prog Dev</t>
  </si>
  <si>
    <t>Program Development (PDD)</t>
  </si>
  <si>
    <t>06 DJJ DIRECTOR APPROVER</t>
  </si>
  <si>
    <t>06_FN_APRV140</t>
  </si>
  <si>
    <t>07 ASD FISCAL APPROVER</t>
  </si>
  <si>
    <t>07_HRM_APRV005</t>
  </si>
  <si>
    <t>SEQF</t>
  </si>
  <si>
    <t>SEF</t>
  </si>
  <si>
    <t>State Equipment Fleet (SEF)</t>
  </si>
  <si>
    <t>06 DPA DIRECTOR APPROVER</t>
  </si>
  <si>
    <t>06_FN_APRV142</t>
  </si>
  <si>
    <t>07 ASD MS SUPERVISOR</t>
  </si>
  <si>
    <t>07_HRM_APRV026</t>
  </si>
  <si>
    <t>SREG</t>
  </si>
  <si>
    <t>SR</t>
  </si>
  <si>
    <t>Southcoast Region (SR)</t>
  </si>
  <si>
    <t>06 DPH DIRECTOR APPROVER</t>
  </si>
  <si>
    <t>06_FN_APRV141</t>
  </si>
  <si>
    <t>07 ASD RA SUPERVISOR</t>
  </si>
  <si>
    <t>07_HRM_APRV028</t>
  </si>
  <si>
    <t>SWAV</t>
  </si>
  <si>
    <t>SW Avia</t>
  </si>
  <si>
    <t>Statewide Aviation (SW AV)</t>
  </si>
  <si>
    <t>06 DPH LABS PR FINANCIAL APRV</t>
  </si>
  <si>
    <t>06_PR_APRV147</t>
  </si>
  <si>
    <t>07 ASD TIMEKEEPER</t>
  </si>
  <si>
    <t>07_HRM_APRV006</t>
  </si>
  <si>
    <t>SWDE</t>
  </si>
  <si>
    <t>SW Des &amp; EngSvc</t>
  </si>
  <si>
    <t>SW Design and Engineering Services (SW DES)</t>
  </si>
  <si>
    <t>06 DPH PR FINANCIAL APPROVER</t>
  </si>
  <si>
    <t>06_PR_APRV020</t>
  </si>
  <si>
    <t>07 AVT AGENCY APPROVER</t>
  </si>
  <si>
    <t>07_HRM_APRV007</t>
  </si>
  <si>
    <t>06 FAC FD APPROVER</t>
  </si>
  <si>
    <t>06_FN_APRV138</t>
  </si>
  <si>
    <t>07 AVT FISCAL APPROVER</t>
  </si>
  <si>
    <t>07_HRM_APRV008</t>
  </si>
  <si>
    <t>0001</t>
  </si>
  <si>
    <t>APH PioneerHome</t>
  </si>
  <si>
    <t>Alaska Pioneer Homes</t>
  </si>
  <si>
    <t>06 FMS DIRECTOR APPROVER</t>
  </si>
  <si>
    <t>06_FN_APRV137</t>
  </si>
  <si>
    <t>07 AVT SUPERVISOR</t>
  </si>
  <si>
    <t>07_HRM_APRV029</t>
  </si>
  <si>
    <t>API AK Psy Inst</t>
  </si>
  <si>
    <t>Alaska Psychiatric Institute</t>
  </si>
  <si>
    <t>06 FMS PR FACILITIES FIN APRV</t>
  </si>
  <si>
    <t>06_PR_APRV137</t>
  </si>
  <si>
    <t>07 AVT TIMEKEEPER</t>
  </si>
  <si>
    <t>07_HRM_APRV009</t>
  </si>
  <si>
    <t>0003</t>
  </si>
  <si>
    <t>OCS Chldrn Svcs</t>
  </si>
  <si>
    <t>Office of Children's Services</t>
  </si>
  <si>
    <t>06 FN ACOA AP APPROVER</t>
  </si>
  <si>
    <t>06_FN_APRV114</t>
  </si>
  <si>
    <t>07 COM AGENCY APPROVER</t>
  </si>
  <si>
    <t>07_HRM_APRV001</t>
  </si>
  <si>
    <t>0005</t>
  </si>
  <si>
    <t>DJJ Juvnl Justc</t>
  </si>
  <si>
    <t>Division of Juvenile Justice</t>
  </si>
  <si>
    <t>06 FN AKPH ALL APPROVER</t>
  </si>
  <si>
    <t>06_FN_APRV002</t>
  </si>
  <si>
    <t>07 COM FISCAL APPROVER</t>
  </si>
  <si>
    <t>07_HRM_APRV002</t>
  </si>
  <si>
    <t>06 FN AKPH CR1 APPROVER</t>
  </si>
  <si>
    <t>06_FN_APRV003</t>
  </si>
  <si>
    <t>07 COM SUPERVISOR</t>
  </si>
  <si>
    <t>07_HRM_APRV025</t>
  </si>
  <si>
    <t>06 FN API AP APPROVER</t>
  </si>
  <si>
    <t>06_FN_APRV005</t>
  </si>
  <si>
    <t>07 COM TIMEKEEPER</t>
  </si>
  <si>
    <t>07_HRM_APRV003</t>
  </si>
  <si>
    <t>06 FN API GAEC &amp; GAX APPROVER</t>
  </si>
  <si>
    <t>06_FN_APRV006</t>
  </si>
  <si>
    <t>07 DEPARTMENT FISCAL APPROVER</t>
  </si>
  <si>
    <t>07_HRM_APRV040</t>
  </si>
  <si>
    <t>3100</t>
  </si>
  <si>
    <t>LEG Leg Affairs</t>
  </si>
  <si>
    <t>Legislative Affairs</t>
  </si>
  <si>
    <t>06 FN API INTERNAL DOC APRV</t>
  </si>
  <si>
    <t>06_FN_APRV014</t>
  </si>
  <si>
    <t>07 DET ADMIN SUPERVISOR</t>
  </si>
  <si>
    <t>07_HRM_APRV030</t>
  </si>
  <si>
    <t>3300</t>
  </si>
  <si>
    <t>LAU LBACombined</t>
  </si>
  <si>
    <t>LBA Committee Combined</t>
  </si>
  <si>
    <t>06 FN API IPO APPROVER</t>
  </si>
  <si>
    <t>06_FN_APRV015</t>
  </si>
  <si>
    <t>07 DET ADMIN TIMEKEEPER</t>
  </si>
  <si>
    <t>07_HRM_APRV012</t>
  </si>
  <si>
    <t>06 FN API JV APPROVER</t>
  </si>
  <si>
    <t>06_FN_APRV007</t>
  </si>
  <si>
    <t>07 DET AGENCY APPROVER</t>
  </si>
  <si>
    <t>07_HRM_APRV010</t>
  </si>
  <si>
    <t>06 FN API PCGAX APPROVER</t>
  </si>
  <si>
    <t>06_FN_APRV009</t>
  </si>
  <si>
    <t>07 DET FISCAL APPROVER</t>
  </si>
  <si>
    <t>07_HRM_APRV011</t>
  </si>
  <si>
    <t>06 FN API TAPO APPROVER</t>
  </si>
  <si>
    <t>06_FN_APRV010</t>
  </si>
  <si>
    <t>07 DET UI SUPERVISOR</t>
  </si>
  <si>
    <t>07_HRM_APRV031</t>
  </si>
  <si>
    <t>ADM ACS</t>
  </si>
  <si>
    <t>06 FN API TAPRC APPROVER</t>
  </si>
  <si>
    <t>06_FN_APRV011</t>
  </si>
  <si>
    <t>07 DET UI TIMEKEEPER</t>
  </si>
  <si>
    <t>07_HRM_APRV013</t>
  </si>
  <si>
    <t>4200</t>
  </si>
  <si>
    <t>AJC Jud Council</t>
  </si>
  <si>
    <t>Judicial Council</t>
  </si>
  <si>
    <t>06 FN ARO JV APPROVER</t>
  </si>
  <si>
    <t>06_FN_APRV029</t>
  </si>
  <si>
    <t>07 DET WD SUPERVISOR</t>
  </si>
  <si>
    <t>07_HRM_APRV032</t>
  </si>
  <si>
    <t>4300</t>
  </si>
  <si>
    <t>ACJ Jud Conduct</t>
  </si>
  <si>
    <t>Commission on Judicial Conduct</t>
  </si>
  <si>
    <t>06 FN ARO PYMT APPROVER</t>
  </si>
  <si>
    <t>06_FN_APRV024</t>
  </si>
  <si>
    <t>07 DET WD TIMEKEEPER</t>
  </si>
  <si>
    <t>07_HRM_APRV014</t>
  </si>
  <si>
    <t>06 FN BHA AP APPROVER</t>
  </si>
  <si>
    <t>06_FN_APRV012</t>
  </si>
  <si>
    <t>07 DET WS SUPERVISOR</t>
  </si>
  <si>
    <t>07_HRM_APRV033</t>
  </si>
  <si>
    <t>06 FN BUDGET APPROVER</t>
  </si>
  <si>
    <t>06_FN_APRV121</t>
  </si>
  <si>
    <t>07 DET WS TIMEKEEPER</t>
  </si>
  <si>
    <t>07_HRM_APRV015</t>
  </si>
  <si>
    <t>THER</t>
  </si>
  <si>
    <t>ZZZ Therapeu Ct</t>
  </si>
  <si>
    <t>Therapeutic Courts</t>
  </si>
  <si>
    <t>06 FN BVS AP APPROVER</t>
  </si>
  <si>
    <t>06_FN_APRV078</t>
  </si>
  <si>
    <t>07 DVR AGENCY APPROVER</t>
  </si>
  <si>
    <t>07_HRM_APRV016</t>
  </si>
  <si>
    <t>06 FN CAP BUDGET APPROVER</t>
  </si>
  <si>
    <t>06_FN_APRV122</t>
  </si>
  <si>
    <t>07 DVR CLIENT SVCS SUPERVISOR</t>
  </si>
  <si>
    <t>07_HRM_APRV042</t>
  </si>
  <si>
    <t>06 FN CCPC AP APPROVER</t>
  </si>
  <si>
    <t>06_FN_APRV073</t>
  </si>
  <si>
    <t>07 DVR DDS SUPERVISOR</t>
  </si>
  <si>
    <t>07_HRM_APRV043</t>
  </si>
  <si>
    <t>06 FN CDPHP AP APPROVER</t>
  </si>
  <si>
    <t>06_FN_APRV081</t>
  </si>
  <si>
    <t>07 DVR FISCAL APPROVER</t>
  </si>
  <si>
    <t>07_HRM_APRV017</t>
  </si>
  <si>
    <t>06 FN CSA JV APPROVER</t>
  </si>
  <si>
    <t>06_FN_APRV020</t>
  </si>
  <si>
    <t>07 DVR SUPERVISOR</t>
  </si>
  <si>
    <t>07_HRM_APRV034</t>
  </si>
  <si>
    <t>06 FN DEPT APPROVER</t>
  </si>
  <si>
    <t>06_FN_APRV041</t>
  </si>
  <si>
    <t>07 DVR TIMEKEEPER</t>
  </si>
  <si>
    <t>07_HRM_APRV018</t>
  </si>
  <si>
    <t>06 FN DEPT CR &amp; WO &amp; RE APRV</t>
  </si>
  <si>
    <t>06_FN_APRV126</t>
  </si>
  <si>
    <t>07 LSS AGENCY APPROVER</t>
  </si>
  <si>
    <t>07_HRM_APRV019</t>
  </si>
  <si>
    <t>06 FN DEPT DEFAULT APPROVER</t>
  </si>
  <si>
    <t>06_FN_APRV001</t>
  </si>
  <si>
    <t>07 LSS FISCAL APPROVER</t>
  </si>
  <si>
    <t>07_HRM_APRV020</t>
  </si>
  <si>
    <t>06 FN DEPT JV APPROVER</t>
  </si>
  <si>
    <t>06_FN_APRV128</t>
  </si>
  <si>
    <t>07 LSS MI SUPERVISOR</t>
  </si>
  <si>
    <t>07_HRM_APRV035</t>
  </si>
  <si>
    <t>06 FN DJJ ADMIN APPROVER</t>
  </si>
  <si>
    <t>06_FN_APRV060</t>
  </si>
  <si>
    <t>07 LSS OSH SUPERVISOR</t>
  </si>
  <si>
    <t>07_HRM_APRV036</t>
  </si>
  <si>
    <t>06 FN DJJ IET/IPO/ITI/ITA APRV</t>
  </si>
  <si>
    <t>06_FN_APRV061</t>
  </si>
  <si>
    <t>07 LSS SUPPORT SUPERVISOR</t>
  </si>
  <si>
    <t>07_HRM_APRV041</t>
  </si>
  <si>
    <t>06 FN DPA CEC APPROVER</t>
  </si>
  <si>
    <t>06_FN_APRV070</t>
  </si>
  <si>
    <t>07 LSS TIMEKEEPER</t>
  </si>
  <si>
    <t>07_HRM_APRV021</t>
  </si>
  <si>
    <t>06 FN DPA DRM APPROVER</t>
  </si>
  <si>
    <t>06_FN_APRV069</t>
  </si>
  <si>
    <t>07 LSS WH SUPERVISOR</t>
  </si>
  <si>
    <t>07_HRM_APRV037</t>
  </si>
  <si>
    <t>06 FN DPA IET/IPO/ITI/ITA APRV</t>
  </si>
  <si>
    <t>06_FN_APRV068</t>
  </si>
  <si>
    <t>07 WCD AGENCY APPROVER</t>
  </si>
  <si>
    <t>07_HRM_APRV022</t>
  </si>
  <si>
    <t>06 FN DPA MDWL APPROVER</t>
  </si>
  <si>
    <t>06_FN_APRV149</t>
  </si>
  <si>
    <t>07 WCD FISCAL APPROVER</t>
  </si>
  <si>
    <t>07_HRM_APRV023</t>
  </si>
  <si>
    <t>06 FN DPH IET/IPO/ITI/ITA APRV</t>
  </si>
  <si>
    <t>06_FN_APRV095</t>
  </si>
  <si>
    <t>07 WCD SUPERVISOR</t>
  </si>
  <si>
    <t>07_HRM_APRV038</t>
  </si>
  <si>
    <t>06 FN EAP AP APPROVER</t>
  </si>
  <si>
    <t>06_FN_APRV075</t>
  </si>
  <si>
    <t>07 WCD TIMEKEEPER</t>
  </si>
  <si>
    <t>07_HRM_APRV024</t>
  </si>
  <si>
    <t>06 FN EIS AP APPROVER</t>
  </si>
  <si>
    <t>06_FN_APRV072</t>
  </si>
  <si>
    <t>08 ABO FISCAL APPROVER</t>
  </si>
  <si>
    <t>08_HRM_APRV039</t>
  </si>
  <si>
    <t>06 FN EPGM AP APPROVER</t>
  </si>
  <si>
    <t>06_FN_APRV085</t>
  </si>
  <si>
    <t>08 ABO SUPERVISORS</t>
  </si>
  <si>
    <t>08_HRM_APRV041</t>
  </si>
  <si>
    <t>06 FN EPI AP APPROVER</t>
  </si>
  <si>
    <t>06_FN_APRV089</t>
  </si>
  <si>
    <t>08 ABO TIMEKEEPER</t>
  </si>
  <si>
    <t>08_HRM_APRV040</t>
  </si>
  <si>
    <t>06 FN FAC AP APPROVER</t>
  </si>
  <si>
    <t>06_FN_APRV133</t>
  </si>
  <si>
    <t>08 ADMIN SERV FISCAL APPROVER</t>
  </si>
  <si>
    <t>08_HRM_APRV028</t>
  </si>
  <si>
    <t>06 FN FAC FIXED ASSET APPROVER</t>
  </si>
  <si>
    <t>06_FN_APRV131</t>
  </si>
  <si>
    <t>08 ADMIN SERVICES SUPERVISORS</t>
  </si>
  <si>
    <t>08_HRM_APRV006</t>
  </si>
  <si>
    <t>06 FN FISCAL AP APPROVER</t>
  </si>
  <si>
    <t>06_FN_APRV124</t>
  </si>
  <si>
    <t>08 ADMIN SERVICES TIMEKEEPER</t>
  </si>
  <si>
    <t>08_HRM_APRV017</t>
  </si>
  <si>
    <t>06 FN FMS AP APPROVER</t>
  </si>
  <si>
    <t>06_FN_APRV125</t>
  </si>
  <si>
    <t>08 AIDEA/AEA FISCAL APPROVER</t>
  </si>
  <si>
    <t>08_HRM_APRV025</t>
  </si>
  <si>
    <t>06 FN FMS APPROVER</t>
  </si>
  <si>
    <t>06_FN_APRV134</t>
  </si>
  <si>
    <t>08 AIDEA/AEA SUPERVISORS</t>
  </si>
  <si>
    <t>08_HRM_APRV003</t>
  </si>
  <si>
    <t>06 FN FMS IET/IPO/ITI/ITA APRV</t>
  </si>
  <si>
    <t>06_FN_APRV025</t>
  </si>
  <si>
    <t>08 AIDEA/AEA TIMEKEEPER</t>
  </si>
  <si>
    <t>08_HRM_APRV014</t>
  </si>
  <si>
    <t>06 FN FMS TA APPROVER</t>
  </si>
  <si>
    <t>06_FN_APRV130</t>
  </si>
  <si>
    <t>08 AMCO FISCAL APPROVER</t>
  </si>
  <si>
    <t>08_HRM_APRV035</t>
  </si>
  <si>
    <t>06 FN FYF AP APPROVER</t>
  </si>
  <si>
    <t>06_FN_APRV064</t>
  </si>
  <si>
    <t>08 AMCO SUPERVISORS</t>
  </si>
  <si>
    <t>08_HRM_APRV013</t>
  </si>
  <si>
    <t>06 FN FYF TAPO APPROVER</t>
  </si>
  <si>
    <t>06_FN_APRV065</t>
  </si>
  <si>
    <t>08 AMCO TIMEKEEPER</t>
  </si>
  <si>
    <t>08_HRM_APRV024</t>
  </si>
  <si>
    <t>06 FN G&amp;C APPROVER</t>
  </si>
  <si>
    <t>06_FN_APRV032</t>
  </si>
  <si>
    <t>08 AOGCC FISCAL APPROVER</t>
  </si>
  <si>
    <t>08_HRM_APRV036</t>
  </si>
  <si>
    <t>06 FN GOV COUNCIL AP APPROVER</t>
  </si>
  <si>
    <t>06_FN_APRV119</t>
  </si>
  <si>
    <t>08 AOGCC SUPERVISORS</t>
  </si>
  <si>
    <t>08_HRM_APRV038</t>
  </si>
  <si>
    <t>06 FN GRANTS APPROVER</t>
  </si>
  <si>
    <t>06_FN_APRV150</t>
  </si>
  <si>
    <t>08 AOGCC TIMEKEEPER</t>
  </si>
  <si>
    <t>08_HRM_APRV037</t>
  </si>
  <si>
    <t>06 FN HCS IET/IPO/ITI/ITA APRV</t>
  </si>
  <si>
    <t>06_FN_APRV043</t>
  </si>
  <si>
    <t>08 ASMI FISCAL APPROVER</t>
  </si>
  <si>
    <t>08_HRM_APRV026</t>
  </si>
  <si>
    <t>06 FN HCS JV APPROVER</t>
  </si>
  <si>
    <t>06_FN_APRV042</t>
  </si>
  <si>
    <t>08 ASMI SUPERVISORS</t>
  </si>
  <si>
    <t>08_HRM_APRV004</t>
  </si>
  <si>
    <t>06 FN HCS MDMA APPROVER</t>
  </si>
  <si>
    <t>06_FN_APRV148</t>
  </si>
  <si>
    <t>08 ASMI TIMEKEEPER</t>
  </si>
  <si>
    <t>08_HRM_APRV015</t>
  </si>
  <si>
    <t>06 FN HFLC AP APPROVER</t>
  </si>
  <si>
    <t>06_FN_APRV048</t>
  </si>
  <si>
    <t>08 B&amp;S FISCAL APPROVER</t>
  </si>
  <si>
    <t>08_HRM_APRV031</t>
  </si>
  <si>
    <t>06 FN HPSD AP APPROVER</t>
  </si>
  <si>
    <t>06_FN_APRV093</t>
  </si>
  <si>
    <t>08 B&amp;S SUPERVISORS</t>
  </si>
  <si>
    <t>08_HRM_APRV009</t>
  </si>
  <si>
    <t>06 FN ILP PYMT APPROVER</t>
  </si>
  <si>
    <t>06_FN_APRV027</t>
  </si>
  <si>
    <t>08 B&amp;S TIMEKEEPER</t>
  </si>
  <si>
    <t>08_HRM_APRV020</t>
  </si>
  <si>
    <t>06 FN JYC AP APPROVER</t>
  </si>
  <si>
    <t>06_FN_APRV066</t>
  </si>
  <si>
    <t>08 CB&amp;PL FISCAL APPROVER</t>
  </si>
  <si>
    <t>08_HRM_APRV030</t>
  </si>
  <si>
    <t>06 FN JYC TAPO APPROVER</t>
  </si>
  <si>
    <t>06_FN_APRV067</t>
  </si>
  <si>
    <t>08 CB&amp;PL SUPERVISORS</t>
  </si>
  <si>
    <t>08_HRM_APRV008</t>
  </si>
  <si>
    <t>06 FN LAB AP APPROVER</t>
  </si>
  <si>
    <t>06_FN_APRV096</t>
  </si>
  <si>
    <t>08 CB&amp;PL TIMEKEEPER</t>
  </si>
  <si>
    <t>08_HRM_APRV019</t>
  </si>
  <si>
    <t>06 FN MAA AP APPROVER</t>
  </si>
  <si>
    <t>06_FN_APRV044</t>
  </si>
  <si>
    <t>08 COMM OFFICE FISCAL APPROVER</t>
  </si>
  <si>
    <t>08_HRM_APRV027</t>
  </si>
  <si>
    <t>06 FN MAA TAPO APPROVER</t>
  </si>
  <si>
    <t>06_FN_APRV045</t>
  </si>
  <si>
    <t>08 COMM OFFICE SUPERVISORS</t>
  </si>
  <si>
    <t>08_HRM_APRV005</t>
  </si>
  <si>
    <t>06 FN MYC AP APPROVER</t>
  </si>
  <si>
    <t>06_FN_APRV062</t>
  </si>
  <si>
    <t>08 COMM OFFICE TIMEKEEPER</t>
  </si>
  <si>
    <t>08_HRM_APRV016</t>
  </si>
  <si>
    <t>06 FN MYC TAPO APPROVER</t>
  </si>
  <si>
    <t>06_FN_APRV063</t>
  </si>
  <si>
    <t>08 DCRA FISCAL APPROVER</t>
  </si>
  <si>
    <t>08_HRM_APRV033</t>
  </si>
  <si>
    <t>06 FN NRO PYMT APPROVER</t>
  </si>
  <si>
    <t>06_FN_APRV030</t>
  </si>
  <si>
    <t>08 DCRA SUPERVISORS</t>
  </si>
  <si>
    <t>08_HRM_APRV011</t>
  </si>
  <si>
    <t>06 FN OCS ADM AP APPROVER</t>
  </si>
  <si>
    <t>06_FN_APRV018</t>
  </si>
  <si>
    <t>08 DCRA TIMEKEEPER</t>
  </si>
  <si>
    <t>08_HRM_APRV022</t>
  </si>
  <si>
    <t>06 FN OCS ADM ENC APRV</t>
  </si>
  <si>
    <t>06_FN_APRV021</t>
  </si>
  <si>
    <t>08 DED FISCAL APPROVER</t>
  </si>
  <si>
    <t>08_HRM_APRV029</t>
  </si>
  <si>
    <t>06 FN OCS ADM IET/IPO/ITI/ITA</t>
  </si>
  <si>
    <t>06_FN_APRV017</t>
  </si>
  <si>
    <t>08 DED SUPERVISORS</t>
  </si>
  <si>
    <t>08_HRM_APRV007</t>
  </si>
  <si>
    <t>06 FN OCS ADM PRC APPROVER</t>
  </si>
  <si>
    <t>06_FN_APRV022</t>
  </si>
  <si>
    <t>08 DED TIMEKEEPER</t>
  </si>
  <si>
    <t>08_HRM_APRV018</t>
  </si>
  <si>
    <t>06 FN OCS AP APPROVER</t>
  </si>
  <si>
    <t>06_FN_APRV023</t>
  </si>
  <si>
    <t>08 DEPARTMENT FISCAL APPROVER</t>
  </si>
  <si>
    <t>08_HRM_APRV002</t>
  </si>
  <si>
    <t>06 FN OCS ARO MDFW APPROVER</t>
  </si>
  <si>
    <t>06_FN_APRV016</t>
  </si>
  <si>
    <t>08 INSURANCE FISCAL APPROVER</t>
  </si>
  <si>
    <t>08_HRM_APRV032</t>
  </si>
  <si>
    <t>06 FN OCS DIRECTOR APPROVAL</t>
  </si>
  <si>
    <t>06_FN_APRV144</t>
  </si>
  <si>
    <t>08 INSURANCE SUPERVISORS</t>
  </si>
  <si>
    <t>08_HRM_APRV010</t>
  </si>
  <si>
    <t>06 FN OCS IN/INVSS APPROVER</t>
  </si>
  <si>
    <t>06_FN_APRV019</t>
  </si>
  <si>
    <t>08 INSURANCE TIMEKEEPER</t>
  </si>
  <si>
    <t>08_HRM_APRV021</t>
  </si>
  <si>
    <t>06 FN PAFS AP APPROVER</t>
  </si>
  <si>
    <t>06_FN_APRV074</t>
  </si>
  <si>
    <t>08 INV FISCAL APPROVER</t>
  </si>
  <si>
    <t>08_HRM_APRV042</t>
  </si>
  <si>
    <t>06 FN PHA AP APPROVER</t>
  </si>
  <si>
    <t>06_FN_APRV099</t>
  </si>
  <si>
    <t>08 INV SUPERVISORS</t>
  </si>
  <si>
    <t>08_HRM_APRV044</t>
  </si>
  <si>
    <t>06 FN PHN AP APPROVER</t>
  </si>
  <si>
    <t>06_FN_APRV103</t>
  </si>
  <si>
    <t>08 INV TIMEKEEPER</t>
  </si>
  <si>
    <t>08_HRM_APRV043</t>
  </si>
  <si>
    <t>06 FN PHN IN/PCGAX/PRC APRV</t>
  </si>
  <si>
    <t>06_FN_APRV104</t>
  </si>
  <si>
    <t>08 RCA FISCAL APPROVER</t>
  </si>
  <si>
    <t>08_HRM_APRV034</t>
  </si>
  <si>
    <t>06 FN PHN JV APPROVER</t>
  </si>
  <si>
    <t>06_FN_APRV105</t>
  </si>
  <si>
    <t>08 RCA SUPERVISORS</t>
  </si>
  <si>
    <t>08_HRM_APRV012</t>
  </si>
  <si>
    <t>06 FN PPA AP APPROVER</t>
  </si>
  <si>
    <t>06_FN_APRV071</t>
  </si>
  <si>
    <t>08 RCA TIMEKEEPER</t>
  </si>
  <si>
    <t>08_HRM_APRV023</t>
  </si>
  <si>
    <t>06 FN PREXP APPROVAL</t>
  </si>
  <si>
    <t>06_FN_APRV160</t>
  </si>
  <si>
    <t>09 AAC TECHNICAL APPROVER</t>
  </si>
  <si>
    <t>09_HRM_APRV023</t>
  </si>
  <si>
    <t>06 FN PROC FIXED ASSET APRV</t>
  </si>
  <si>
    <t>06_FN_APRV132</t>
  </si>
  <si>
    <t>09 AAC TIME SU APPR</t>
  </si>
  <si>
    <t>09_HRM_APRV063</t>
  </si>
  <si>
    <t>06 FN PROG GRANTS APPROVER</t>
  </si>
  <si>
    <t>06_FN_APRV123</t>
  </si>
  <si>
    <t>09 AAC TIMEKEEPER</t>
  </si>
  <si>
    <t>09_HRM_APRV011</t>
  </si>
  <si>
    <t>06 FN REVENUE BUDGET APPROVER</t>
  </si>
  <si>
    <t>06_FN_APRV008</t>
  </si>
  <si>
    <t>09 AFM TECHNICAL APPROVER</t>
  </si>
  <si>
    <t>09_HRM_APRV024</t>
  </si>
  <si>
    <t>06_FN_APRV028</t>
  </si>
  <si>
    <t>09 AFM TIME SU APPR</t>
  </si>
  <si>
    <t>09_HRM_APRV064</t>
  </si>
  <si>
    <t>06 FN RL AP APPROVER</t>
  </si>
  <si>
    <t>06_FN_APRV052</t>
  </si>
  <si>
    <t>09 AFM TIMEKEEPER</t>
  </si>
  <si>
    <t>09_HRM_APRV012</t>
  </si>
  <si>
    <t>06 FN RR AP APPROVER</t>
  </si>
  <si>
    <t>06_FN_APRV056</t>
  </si>
  <si>
    <t>09 AIR DESIGN CNST SU APPR</t>
  </si>
  <si>
    <t>09_HRM_APRV036</t>
  </si>
  <si>
    <t>06 FN SCRO IN &amp; INVSS APPROVER</t>
  </si>
  <si>
    <t>06_FN_APRV033</t>
  </si>
  <si>
    <t>09 AIR EIELSON SU APPR</t>
  </si>
  <si>
    <t>09_HRM_APRV035</t>
  </si>
  <si>
    <t>06 FN SCRO TA PRCUR &amp; GAX APRV</t>
  </si>
  <si>
    <t>06_FN_APRV035</t>
  </si>
  <si>
    <t>09 AIR JBER SU APPR</t>
  </si>
  <si>
    <t>09_HRM_APRV034</t>
  </si>
  <si>
    <t>06 FN SDS AP APPROVER</t>
  </si>
  <si>
    <t>06_FN_APRV117</t>
  </si>
  <si>
    <t>09 AIR MANAGEMENT SU APPR</t>
  </si>
  <si>
    <t>09_HRM_APRV033</t>
  </si>
  <si>
    <t>06 FN SDS APPROVER</t>
  </si>
  <si>
    <t>06_FN_APRV116</t>
  </si>
  <si>
    <t>09 AIR TECHNICAL APPROVER</t>
  </si>
  <si>
    <t>09_HRM_APRV015</t>
  </si>
  <si>
    <t>06 FN SDS IET/IPO/ITI/ITA APRV</t>
  </si>
  <si>
    <t>06_FN_APRV120</t>
  </si>
  <si>
    <t>09 AIR TIMEKEEPER</t>
  </si>
  <si>
    <t>09_HRM_APRV003</t>
  </si>
  <si>
    <t>06 FN SERO IN &amp; INVSS APRV</t>
  </si>
  <si>
    <t>06_FN_APRV036</t>
  </si>
  <si>
    <t>09 ARM DESIGN CNST SU APPR</t>
  </si>
  <si>
    <t>09_HRM_APRV038</t>
  </si>
  <si>
    <t>06 FN SERO TA PRCUR GAX APRV</t>
  </si>
  <si>
    <t>06_FN_APRV038</t>
  </si>
  <si>
    <t>09 ARM ENVIRONMENTAL SU APPR</t>
  </si>
  <si>
    <t>09_HRM_APRV040</t>
  </si>
  <si>
    <t>06 FN SME AP APPROVER</t>
  </si>
  <si>
    <t>06_FN_APRV107</t>
  </si>
  <si>
    <t>09 ARM MAINT LTC SU APPR</t>
  </si>
  <si>
    <t>09_HRM_APRV039</t>
  </si>
  <si>
    <t>06 FN WCFH AP APPROVER</t>
  </si>
  <si>
    <t>06_FN_APRV110</t>
  </si>
  <si>
    <t>09 ARM MANAGEMENT SU APPR</t>
  </si>
  <si>
    <t>09_HRM_APRV037</t>
  </si>
  <si>
    <t>06 FN WCFH TAPO APPROVER</t>
  </si>
  <si>
    <t>06_FN_APRV111</t>
  </si>
  <si>
    <t>09 ARM TECHNICAL APPROVER</t>
  </si>
  <si>
    <t>09_HRM_APRV016</t>
  </si>
  <si>
    <t>06 FN WIC AP APPROVER</t>
  </si>
  <si>
    <t>06_FN_APRV077</t>
  </si>
  <si>
    <t>09 ARM TIMEKEEPER</t>
  </si>
  <si>
    <t>09_HRM_APRV004</t>
  </si>
  <si>
    <t>06 FN WRO IN/INVSS/GAX APRV</t>
  </si>
  <si>
    <t>06_FN_APRV039</t>
  </si>
  <si>
    <t>09 COM COMMISSIONEROFC SU APPR</t>
  </si>
  <si>
    <t>09_HRM_APRV025</t>
  </si>
  <si>
    <t>06 FN WRO JV APPROVER</t>
  </si>
  <si>
    <t>06_FN_APRV040</t>
  </si>
  <si>
    <t>09 COM SAD SU APPR</t>
  </si>
  <si>
    <t>09_HRM_APRV026</t>
  </si>
  <si>
    <t>06 FN WS AP APPROVER</t>
  </si>
  <si>
    <t>06_FN_APRV076</t>
  </si>
  <si>
    <t>09 COM TECHNICAL APPROVER</t>
  </si>
  <si>
    <t>09_HRM_APRV013</t>
  </si>
  <si>
    <t>06 GRANTS &amp; CONTRACTS APPROVER</t>
  </si>
  <si>
    <t>06_PR_APRV139</t>
  </si>
  <si>
    <t>09 COM TIMEKEEPER</t>
  </si>
  <si>
    <t>09_HRM_APRV001</t>
  </si>
  <si>
    <t>06 HCS DIRECTOR APPROVER</t>
  </si>
  <si>
    <t>06_FN_APRV139</t>
  </si>
  <si>
    <t>09 DAS ACCOUNTING SU APPR</t>
  </si>
  <si>
    <t>09_HRM_APRV028</t>
  </si>
  <si>
    <t>06 PPU APPROVER</t>
  </si>
  <si>
    <t>06_PR_APRV136</t>
  </si>
  <si>
    <t>09 DAS BUDGET SU APPR</t>
  </si>
  <si>
    <t>09_HRM_APRV029</t>
  </si>
  <si>
    <t>06 PR API FIN APRV</t>
  </si>
  <si>
    <t>06_PR_APRV174</t>
  </si>
  <si>
    <t>09 DAS HR SU APPR</t>
  </si>
  <si>
    <t>09_HRM_APRV030</t>
  </si>
  <si>
    <t>06 PR COMM APPROVER</t>
  </si>
  <si>
    <t>06_PR_APRV036</t>
  </si>
  <si>
    <t>09 DAS IT SU APPR</t>
  </si>
  <si>
    <t>09_HRM_APRV031</t>
  </si>
  <si>
    <t>06 PR DEP COMM APPROVER</t>
  </si>
  <si>
    <t>06_PR_APRV038</t>
  </si>
  <si>
    <t>09 DAS MANAGEMENT SU APPR</t>
  </si>
  <si>
    <t>09_HRM_APRV027</t>
  </si>
  <si>
    <t>06 PR DPH BVS FINANCIAL APRV</t>
  </si>
  <si>
    <t>06_PR_APRV169</t>
  </si>
  <si>
    <t>09 DAS PROCUREMENT SU APPR</t>
  </si>
  <si>
    <t>09_HRM_APRV032</t>
  </si>
  <si>
    <t>06 PR DPH CDPHP FINANCIAL APRV</t>
  </si>
  <si>
    <t>06_PR_APRV171</t>
  </si>
  <si>
    <t>09 DAS TECHNICAL APPROVER</t>
  </si>
  <si>
    <t>09_HRM_APRV014</t>
  </si>
  <si>
    <t>06 PR DPH EMERGENCY FIN APR</t>
  </si>
  <si>
    <t>06_PR_APRV173</t>
  </si>
  <si>
    <t>09 DAS TIMEKEEPER</t>
  </si>
  <si>
    <t>09_HRM_APRV002</t>
  </si>
  <si>
    <t>06 PR DPH NURSING FIN APRV</t>
  </si>
  <si>
    <t>06_PR_APRV149</t>
  </si>
  <si>
    <t>09 DEPARTMENT FISCAL APPROVER</t>
  </si>
  <si>
    <t>09_HRM_APRV065</t>
  </si>
  <si>
    <t>06 PR DPH SMEO FINANCIAL APR</t>
  </si>
  <si>
    <t>06_PR_APRV151</t>
  </si>
  <si>
    <t>09 HLS DISASTER ASST SU APPR</t>
  </si>
  <si>
    <t>09_HRM_APRV059</t>
  </si>
  <si>
    <t>06 PR DPH WCFH FINANCIAL APRV</t>
  </si>
  <si>
    <t>06_PR_APRV153</t>
  </si>
  <si>
    <t>09 HLS MANAGEMENT SU APPR</t>
  </si>
  <si>
    <t>09_HRM_APRV053</t>
  </si>
  <si>
    <t>06 PR OCS ANC FINANCAL APRV</t>
  </si>
  <si>
    <t>06_PR_APRV155</t>
  </si>
  <si>
    <t>09 HLS OPERATIONS SU APPR</t>
  </si>
  <si>
    <t>09_HRM_APRV055</t>
  </si>
  <si>
    <t>06 PR OCS FINANCIAL APPROVER</t>
  </si>
  <si>
    <t>06_PR_APRV015</t>
  </si>
  <si>
    <t>09 HLS PLANNING SU APPR</t>
  </si>
  <si>
    <t>09_HRM_APRV056</t>
  </si>
  <si>
    <t>06 PR OCS NRO FINNANCIAL APRV</t>
  </si>
  <si>
    <t>06_PR_APRV158</t>
  </si>
  <si>
    <t>09 HLS PREPAREDNESS SU APPR</t>
  </si>
  <si>
    <t>09_HRM_APRV057</t>
  </si>
  <si>
    <t>06 PR OCS SCRO FINANACIAL APRV</t>
  </si>
  <si>
    <t>06_PR_APRV160</t>
  </si>
  <si>
    <t>09 HLS PROGRAM ADM SU APPR</t>
  </si>
  <si>
    <t>09_HRM_APRV054</t>
  </si>
  <si>
    <t>06 PR OCS SERO FINANCIAL APRV</t>
  </si>
  <si>
    <t>06_PR_APRV162</t>
  </si>
  <si>
    <t>09 HLS PROGRAM DGM SU APPR</t>
  </si>
  <si>
    <t>09_HRM_APRV061</t>
  </si>
  <si>
    <t>06 PR OCS WRO FINANCIAL APVR</t>
  </si>
  <si>
    <t>06_PR_APRV164</t>
  </si>
  <si>
    <t>09 HLS PROGRAM NDGM SU APPR</t>
  </si>
  <si>
    <t>09_HRM_APRV060</t>
  </si>
  <si>
    <t>06 PR ONC ANC FINANCIAL APRV</t>
  </si>
  <si>
    <t>06_PR_APRV166</t>
  </si>
  <si>
    <t>09 HLS RESPONSE OPS SU APPR</t>
  </si>
  <si>
    <t>09_HRM_APRV058</t>
  </si>
  <si>
    <t>06 PR SDS FINANCIAL APPROVER</t>
  </si>
  <si>
    <t>06_PR_APRV029</t>
  </si>
  <si>
    <t>09 HLS TECHNICAL APPROVER</t>
  </si>
  <si>
    <t>09_HRM_APRV021</t>
  </si>
  <si>
    <t>06 PROCUREMENT MANAGERS</t>
  </si>
  <si>
    <t>06_PR_APRV013</t>
  </si>
  <si>
    <t>09 HLS TIMEKEEPER</t>
  </si>
  <si>
    <t>09_HRM_APRV009</t>
  </si>
  <si>
    <t>06 RAP APPROVER</t>
  </si>
  <si>
    <t>06_PR_APRV028</t>
  </si>
  <si>
    <t>09 MHQ ASDF SU APPR</t>
  </si>
  <si>
    <t>09_HRM_APRV042</t>
  </si>
  <si>
    <t>06 REJECTION WORKLIST</t>
  </si>
  <si>
    <t>06_FN_APRV004</t>
  </si>
  <si>
    <t>09 MHQ SU APPR</t>
  </si>
  <si>
    <t>09_HRM_APRV041</t>
  </si>
  <si>
    <t>06 SDS DIRECTOR APPROVER</t>
  </si>
  <si>
    <t>06_FN_APRV145</t>
  </si>
  <si>
    <t>09 MHQ TECHNICAL APPROVER</t>
  </si>
  <si>
    <t>09_HRM_APRV017</t>
  </si>
  <si>
    <t>DBH PR FINANCIAL APPROVER</t>
  </si>
  <si>
    <t>06_PR_APRV009</t>
  </si>
  <si>
    <t>09 MHQ TIMEKEEPER</t>
  </si>
  <si>
    <t>09_HRM_APRV005</t>
  </si>
  <si>
    <t>DJJ PR FINANCIAL APPROVER</t>
  </si>
  <si>
    <t>06_PR_APRV012</t>
  </si>
  <si>
    <t>09 MYC 1ST PLATOON SU APPR</t>
  </si>
  <si>
    <t>09_HRM_APRV050</t>
  </si>
  <si>
    <t>DPA PR FINANCIAL APPROVER</t>
  </si>
  <si>
    <t>06_PR_APRV017</t>
  </si>
  <si>
    <t>09 MYC 2ND PLATOON SU APPR</t>
  </si>
  <si>
    <t>09_HRM_APRV051</t>
  </si>
  <si>
    <t>DPH EPI FIN APPROVER</t>
  </si>
  <si>
    <t>06_PR_APRV143</t>
  </si>
  <si>
    <t>09 MYC 3RD PLATOON SU APPR</t>
  </si>
  <si>
    <t>09_HRM_APRV052</t>
  </si>
  <si>
    <t>DPH HPSD PR FINANCIAL APRV</t>
  </si>
  <si>
    <t>06_PR_APRV145</t>
  </si>
  <si>
    <t>09 MYC ACADEMICS SU APPR</t>
  </si>
  <si>
    <t>09_HRM_APRV046</t>
  </si>
  <si>
    <t>FMS PR FINANCIAL APPROVER</t>
  </si>
  <si>
    <t>06_PR_APRV023</t>
  </si>
  <si>
    <t>09 MYC CADRE SU APPR</t>
  </si>
  <si>
    <t>09_HRM_APRV049</t>
  </si>
  <si>
    <t>FMS PR NEED APPROVER</t>
  </si>
  <si>
    <t>06_PR_APRV024</t>
  </si>
  <si>
    <t>09 MYC FOOD SERVICES SU APPR</t>
  </si>
  <si>
    <t>09_HRM_APRV047</t>
  </si>
  <si>
    <t>HCS PR FINANCIAL APPROVER</t>
  </si>
  <si>
    <t>06_PR_APRV025</t>
  </si>
  <si>
    <t>09 MYC MANAGEMENT SU APPR</t>
  </si>
  <si>
    <t>09_HRM_APRV043</t>
  </si>
  <si>
    <t>07 ASD FINANCIAL APPROVER</t>
  </si>
  <si>
    <t>07_PR_APRV003</t>
  </si>
  <si>
    <t>09 MYC MED/COUNSELING SU APPR</t>
  </si>
  <si>
    <t>09_HRM_APRV048</t>
  </si>
  <si>
    <t>07 ASD NEEDS APPROVER</t>
  </si>
  <si>
    <t>07_PR_APRV008</t>
  </si>
  <si>
    <t>09 MYC RPM SU APPROVER</t>
  </si>
  <si>
    <t>09_HRM_APRV045</t>
  </si>
  <si>
    <t>07 CONFIDENTIAL REJECTORS</t>
  </si>
  <si>
    <t>07_FN_APRV100</t>
  </si>
  <si>
    <t>09 MYC SUPPORT SVC SU APPR</t>
  </si>
  <si>
    <t>09_HRM_APRV044</t>
  </si>
  <si>
    <t>07 FIXED ASSET COMM OFFICE APR</t>
  </si>
  <si>
    <t>07_FN_APRV018</t>
  </si>
  <si>
    <t>09 MYC TECHNICAL APPROVER</t>
  </si>
  <si>
    <t>09_HRM_APRV018</t>
  </si>
  <si>
    <t>07 FIXED ASSET DIVISION APRV</t>
  </si>
  <si>
    <t>07_FN_APRV017</t>
  </si>
  <si>
    <t>09 MYC TIMEKEEPER</t>
  </si>
  <si>
    <t>09_HRM_APRV006</t>
  </si>
  <si>
    <t>07 FN ACCOUNTS RECEIVABLE APRV</t>
  </si>
  <si>
    <t>07_FN_APRV005</t>
  </si>
  <si>
    <t>09 SAD TECHNICAL APPROVER</t>
  </si>
  <si>
    <t>09_HRM_APRV019</t>
  </si>
  <si>
    <t>07 FN ALL DIVISION APPROVERS</t>
  </si>
  <si>
    <t>07_FN_APRV011</t>
  </si>
  <si>
    <t>09 SAD TIMEKEEPER</t>
  </si>
  <si>
    <t>09_HRM_APRV007</t>
  </si>
  <si>
    <t>07 FN BUDGET APPROVERS</t>
  </si>
  <si>
    <t>07_FN_APRV001</t>
  </si>
  <si>
    <t>09 SCS SU APPROVER</t>
  </si>
  <si>
    <t>09_HRM_APRV069</t>
  </si>
  <si>
    <t>07 FN CA &amp; FISCAL REV APPROVER</t>
  </si>
  <si>
    <t>07_FN_APRV003</t>
  </si>
  <si>
    <t>09 SCS TECHNICAL APPROVER</t>
  </si>
  <si>
    <t>09_HRM_APRV068</t>
  </si>
  <si>
    <t>07 FN CONFIDENTIAL APPROVERS</t>
  </si>
  <si>
    <t>07_FN_APRV004</t>
  </si>
  <si>
    <t>09 SCS TIMEKEEPER</t>
  </si>
  <si>
    <t>09_HRM_APRV067</t>
  </si>
  <si>
    <t>07 FN COST ACCOUNTING APPROVER</t>
  </si>
  <si>
    <t>07_FN_APRV010</t>
  </si>
  <si>
    <t>09 SDF TECHNICAL APPROVER</t>
  </si>
  <si>
    <t>09_HRM_APRV020</t>
  </si>
  <si>
    <t>07 FN DEPARTMENT FISCAL APRV</t>
  </si>
  <si>
    <t>07_FN_APRV023</t>
  </si>
  <si>
    <t>09 SDF TIMEKEEPER</t>
  </si>
  <si>
    <t>09_HRM_APRV008</t>
  </si>
  <si>
    <t>07 FN GENERAL ACCOUNTING</t>
  </si>
  <si>
    <t>07_FN_APRV024</t>
  </si>
  <si>
    <t>09 VET SUPERVISOR APPR</t>
  </si>
  <si>
    <t>09_HRM_APRV062</t>
  </si>
  <si>
    <t>07 FN PAYROLL APPROVERS</t>
  </si>
  <si>
    <t>07_FN_APRV025</t>
  </si>
  <si>
    <t>09 VET TECHNICAL APPROVER</t>
  </si>
  <si>
    <t>09_HRM_APRV022</t>
  </si>
  <si>
    <t>07 FN RSA APPROVERS</t>
  </si>
  <si>
    <t>07_FN_APRV009</t>
  </si>
  <si>
    <t>09 VET TIMEKEEPER</t>
  </si>
  <si>
    <t>09_HRM_APRV010</t>
  </si>
  <si>
    <t>07 FN VR &amp; FISCAL REV APRV</t>
  </si>
  <si>
    <t>07_FN_APRV013</t>
  </si>
  <si>
    <t>10 ADM FISCAL APPROVER</t>
  </si>
  <si>
    <t>10_HRM_APRV004</t>
  </si>
  <si>
    <t>07 JVA APPROVER</t>
  </si>
  <si>
    <t>07_FN_APRV019</t>
  </si>
  <si>
    <t>10 ADM SUPERVISOR</t>
  </si>
  <si>
    <t>10_HRM_APRV006</t>
  </si>
  <si>
    <t>07 PR CO FINANCIAL APPROVER</t>
  </si>
  <si>
    <t>07_PR_APRV054</t>
  </si>
  <si>
    <t>10 ADM TIMEKEEPER</t>
  </si>
  <si>
    <t>10_HRM_APRV005</t>
  </si>
  <si>
    <t>07 PR CO NEEDS APPROVER</t>
  </si>
  <si>
    <t>07_PR_APRV020</t>
  </si>
  <si>
    <t>10 AG FISCAL APPROVER</t>
  </si>
  <si>
    <t>10_HRM_APRV007</t>
  </si>
  <si>
    <t>07 PROCUREMENT MANAGERS</t>
  </si>
  <si>
    <t>07_PR_APRV041</t>
  </si>
  <si>
    <t>10 AG SUPERVISOR</t>
  </si>
  <si>
    <t>10_HRM_APRV009</t>
  </si>
  <si>
    <t>07 RAP APPROVER</t>
  </si>
  <si>
    <t>07_PR_APRV052</t>
  </si>
  <si>
    <t>10 AG TIMEKEEPER</t>
  </si>
  <si>
    <t>10_HRM_APRV008</t>
  </si>
  <si>
    <t>07AV PR AVTEC FINANCIAL APRV</t>
  </si>
  <si>
    <t>07_PR_APRV016</t>
  </si>
  <si>
    <t>10 COM FISCAL APPROVER</t>
  </si>
  <si>
    <t>10_HRM_APRV001</t>
  </si>
  <si>
    <t>07AV PR AVTEC NEEDS APPROVER</t>
  </si>
  <si>
    <t>07_PR_APRV017</t>
  </si>
  <si>
    <t>10 COM SUPERVISOR</t>
  </si>
  <si>
    <t>10_HRM_APRV003</t>
  </si>
  <si>
    <t>07BP PR BPD FINANCIAL APPROVER</t>
  </si>
  <si>
    <t>07_PR_APRV018</t>
  </si>
  <si>
    <t>10 COM TIMEKEEPER</t>
  </si>
  <si>
    <t>10_HRM_APRV002</t>
  </si>
  <si>
    <t>07BP PR BPD NEEDS APPROVER</t>
  </si>
  <si>
    <t>07_PR_APRV019</t>
  </si>
  <si>
    <t>10 DEPARTMENT FISCAL APPROVER</t>
  </si>
  <si>
    <t>10_HRM_APRV043</t>
  </si>
  <si>
    <t>07CA PR DP FINANCIAL APPROVER</t>
  </si>
  <si>
    <t>07_PR_APRV021</t>
  </si>
  <si>
    <t>10 DGGS FISCAL APPROVER</t>
  </si>
  <si>
    <t>10_HRM_APRV010</t>
  </si>
  <si>
    <t>07CA PR DP NEEDS APPROVER</t>
  </si>
  <si>
    <t>07_PR_APRV022</t>
  </si>
  <si>
    <t>10 DGGS SUPERVISOR</t>
  </si>
  <si>
    <t>10_HRM_APRV012</t>
  </si>
  <si>
    <t>07CA PR RA FINANCIAL APPROVER</t>
  </si>
  <si>
    <t>07_PR_APRV049</t>
  </si>
  <si>
    <t>10 DGGS TIMEKEEPER</t>
  </si>
  <si>
    <t>10_HRM_APRV011</t>
  </si>
  <si>
    <t>07CA PR RA NEEDS APPROVER</t>
  </si>
  <si>
    <t>07_PR_APRV050</t>
  </si>
  <si>
    <t>10 FOR EFF TRAVEL OTPAY</t>
  </si>
  <si>
    <t>10_HRM_APRV046</t>
  </si>
  <si>
    <t>07ES PR EABE NEEDS APPROVER</t>
  </si>
  <si>
    <t>07_PR_APRV025</t>
  </si>
  <si>
    <t>10 FOR FISCAL APPROVER</t>
  </si>
  <si>
    <t>10_HRM_APRV013</t>
  </si>
  <si>
    <t>07ES PR ESCR NEEDS APPROVER</t>
  </si>
  <si>
    <t>07_PR_APRV027</t>
  </si>
  <si>
    <t>10 FOR SUPERVISOR</t>
  </si>
  <si>
    <t>10_HRM_APRV015</t>
  </si>
  <si>
    <t>07ES PR ESD FINANCIAL APPROVER</t>
  </si>
  <si>
    <t>07_PR_APRV028</t>
  </si>
  <si>
    <t>10 FOR TIMEKEEPER</t>
  </si>
  <si>
    <t>10_HRM_APRV014</t>
  </si>
  <si>
    <t>07ES PR ESD NEEDS APPROVER</t>
  </si>
  <si>
    <t>07_PR_APRV029</t>
  </si>
  <si>
    <t>10 IRM FISCAL APPROVER</t>
  </si>
  <si>
    <t>10_HRM_APRV016</t>
  </si>
  <si>
    <t>07ES PR ESDO NEEDS APPROVER</t>
  </si>
  <si>
    <t>07_PR_APRV030</t>
  </si>
  <si>
    <t>10 IRM SUPERVISOR</t>
  </si>
  <si>
    <t>10_HRM_APRV018</t>
  </si>
  <si>
    <t>07ES PR ESEO NEEDS APPROVER</t>
  </si>
  <si>
    <t>07_PR_APRV031</t>
  </si>
  <si>
    <t>10 IRM TIMEKEEPER</t>
  </si>
  <si>
    <t>10_HRM_APRV017</t>
  </si>
  <si>
    <t>07ES PR ESNR NEEDS APPROVER</t>
  </si>
  <si>
    <t>07_PR_APRV032</t>
  </si>
  <si>
    <t>10 MHT FISCAL APPROVER</t>
  </si>
  <si>
    <t>10_HRM_APRV028</t>
  </si>
  <si>
    <t>07ES PR ESPR NEEDS APPROVER</t>
  </si>
  <si>
    <t>07_PR_APRV033</t>
  </si>
  <si>
    <t>10 MHT SUPERVISOR</t>
  </si>
  <si>
    <t>10_HRM_APRV030</t>
  </si>
  <si>
    <t>07ES PR ESSR NEEDS APPROVER</t>
  </si>
  <si>
    <t>07_PR_APRV034</t>
  </si>
  <si>
    <t>10 MHT TIMEKEEPER</t>
  </si>
  <si>
    <t>10_HRM_APRV029</t>
  </si>
  <si>
    <t>07ES PR ESUC NEEDS APPROVER</t>
  </si>
  <si>
    <t>07_PR_APRV035</t>
  </si>
  <si>
    <t>10 MLW FISCAL APPROVER</t>
  </si>
  <si>
    <t>10_HRM_APRV019</t>
  </si>
  <si>
    <t>07ES PR ESUO NEEDS APPROVER</t>
  </si>
  <si>
    <t>07_PR_APRV036</t>
  </si>
  <si>
    <t>10 MLW SUPERVISOR</t>
  </si>
  <si>
    <t>10_HRM_APRV021</t>
  </si>
  <si>
    <t>07ES PR ESUS NEEDS APPROVER</t>
  </si>
  <si>
    <t>07_PR_APRV037</t>
  </si>
  <si>
    <t>10 MLW TIMEKEEPER</t>
  </si>
  <si>
    <t>10_HRM_APRV020</t>
  </si>
  <si>
    <t>07ES PR ESUT NEEDS APPROVER</t>
  </si>
  <si>
    <t>07_PR_APRV038</t>
  </si>
  <si>
    <t>10 NSG FISCAL APPROVER</t>
  </si>
  <si>
    <t>10_HRM_APRV037</t>
  </si>
  <si>
    <t>07ES PR ESWR NEEDS APPROVER</t>
  </si>
  <si>
    <t>07_PR_APRV039</t>
  </si>
  <si>
    <t>10 NSG SUPERVISOR</t>
  </si>
  <si>
    <t>10_HRM_APRV039</t>
  </si>
  <si>
    <t>07LS PR LSS FINANCIAL APPROVER</t>
  </si>
  <si>
    <t>07_PR_APRV056</t>
  </si>
  <si>
    <t>10 NSG TIMEKEEPER</t>
  </si>
  <si>
    <t>10_HRM_APRV038</t>
  </si>
  <si>
    <t>07LS PR LSS NEEDS APPROVER</t>
  </si>
  <si>
    <t>07_PR_APRV040</t>
  </si>
  <si>
    <t>10 OG FISCAL APPROVER</t>
  </si>
  <si>
    <t>10_HRM_APRV022</t>
  </si>
  <si>
    <t>07VR FN ALL DIV &amp; VR PAY APRV</t>
  </si>
  <si>
    <t>07_FN_APRV007</t>
  </si>
  <si>
    <t>10 OG SUPERVISOR</t>
  </si>
  <si>
    <t>10_HRM_APRV024</t>
  </si>
  <si>
    <t>07VR FN CA FISCAL VR REV APRV</t>
  </si>
  <si>
    <t>07_FN_APRV015</t>
  </si>
  <si>
    <t>10 OG TIMEKEEPER</t>
  </si>
  <si>
    <t>10_HRM_APRV023</t>
  </si>
  <si>
    <t>07VR FN VR FISCAL CONFIDENTIAL</t>
  </si>
  <si>
    <t>07_FN_APRV012</t>
  </si>
  <si>
    <t>10 OPMP FISCAL APPROVER</t>
  </si>
  <si>
    <t>10_HRM_APRV034</t>
  </si>
  <si>
    <t>07VR PR DVR FINANCIAL APPROVER</t>
  </si>
  <si>
    <t>07_PR_APRV023</t>
  </si>
  <si>
    <t>10 OPMP SUPERVISOR</t>
  </si>
  <si>
    <t>10_HRM_APRV036</t>
  </si>
  <si>
    <t>07VR PR DVR NEEDS APPROVER</t>
  </si>
  <si>
    <t>07_PR_APRV024</t>
  </si>
  <si>
    <t>10 OPMP TIMEKEEPER</t>
  </si>
  <si>
    <t>10_HRM_APRV035</t>
  </si>
  <si>
    <t>07WC PR WC FINANCIAL APPROVER</t>
  </si>
  <si>
    <t>07_PR_APRV062</t>
  </si>
  <si>
    <t>10 PIC FISCAL APPROVER</t>
  </si>
  <si>
    <t>10_HRM_APRV040</t>
  </si>
  <si>
    <t>07WC PR WC NEEDS APPROVER</t>
  </si>
  <si>
    <t>07_PR_APRV061</t>
  </si>
  <si>
    <t>10 PIC SUPERVISOR</t>
  </si>
  <si>
    <t>10_HRM_APRV042</t>
  </si>
  <si>
    <t>08 ADMIN SERVICES DIRECTOR</t>
  </si>
  <si>
    <t>08_FN_APRV016</t>
  </si>
  <si>
    <t>10 PIC TIMEKEEPER</t>
  </si>
  <si>
    <t>10_HRM_APRV041</t>
  </si>
  <si>
    <t>08 AOGCC APPROVER</t>
  </si>
  <si>
    <t>08_FN_APRV020</t>
  </si>
  <si>
    <t>10 PKS FISCAL APPROVER</t>
  </si>
  <si>
    <t>10_HRM_APRV025</t>
  </si>
  <si>
    <t>08 ASD REVIEW CERTIFY</t>
  </si>
  <si>
    <t>08_FN_APRV001</t>
  </si>
  <si>
    <t>10 PKS SUPERVISOR</t>
  </si>
  <si>
    <t>10_HRM_APRV027</t>
  </si>
  <si>
    <t>08 BUDGET APPROVER</t>
  </si>
  <si>
    <t>08_FN_APRV003</t>
  </si>
  <si>
    <t>10 PKS TIMEKEEPER</t>
  </si>
  <si>
    <t>10_HRM_APRV026</t>
  </si>
  <si>
    <t>08 BUYER APPROVER</t>
  </si>
  <si>
    <t>08_PR_APRV003</t>
  </si>
  <si>
    <t>10 RO FISCAL APPROVER</t>
  </si>
  <si>
    <t>10_HRM_APRV031</t>
  </si>
  <si>
    <t>08 CARES GRANT APPROVER</t>
  </si>
  <si>
    <t>08_FN_APRV022</t>
  </si>
  <si>
    <t>10 RO SUPERVISOR</t>
  </si>
  <si>
    <t>10_HRM_APRV033</t>
  </si>
  <si>
    <t>08 COMMISSIONER OFFICE APRV</t>
  </si>
  <si>
    <t>08_FN_APRV008</t>
  </si>
  <si>
    <t>10 RO TIMEKEEPER</t>
  </si>
  <si>
    <t>10_HRM_APRV032</t>
  </si>
  <si>
    <t>08 DCCED OPPM APPROVER</t>
  </si>
  <si>
    <t>08_PR_APRV007</t>
  </si>
  <si>
    <t>10 TAXABLE TRAVEL APPROVER</t>
  </si>
  <si>
    <t>10_HRM_APRV045</t>
  </si>
  <si>
    <t>08 FIN APRV ABC DIV 8600</t>
  </si>
  <si>
    <t>08_FN_APRV015</t>
  </si>
  <si>
    <t>11 BDS UNIT SUPERVISORS</t>
  </si>
  <si>
    <t>11_HRM_APRV037</t>
  </si>
  <si>
    <t>08 FIN APRV B&amp;S DIV 8100</t>
  </si>
  <si>
    <t>08_FN_APRV010</t>
  </si>
  <si>
    <t>11 CFEC TIMEKEEPER</t>
  </si>
  <si>
    <t>11_HRM_APRV049</t>
  </si>
  <si>
    <t>08 FIN APRV CBPL DIV 8300</t>
  </si>
  <si>
    <t>08_FN_APRV012</t>
  </si>
  <si>
    <t>11 CFEC UNIT SUPERVISORS</t>
  </si>
  <si>
    <t>11_HRM_APRV036</t>
  </si>
  <si>
    <t>08 FIN APRV DCRA DIV 8200</t>
  </si>
  <si>
    <t>08_FN_APRV011</t>
  </si>
  <si>
    <t>11 CO UNIT SUPERVISORS</t>
  </si>
  <si>
    <t>11_HRM_APRV034</t>
  </si>
  <si>
    <t>08 FIN APRV DED DIV 8400</t>
  </si>
  <si>
    <t>08_FN_APRV013</t>
  </si>
  <si>
    <t>11 COF FISCAL APPROVER</t>
  </si>
  <si>
    <t>11_HRM_APRV039</t>
  </si>
  <si>
    <t>08 FIN APRV EXEC DIV 8000</t>
  </si>
  <si>
    <t>08_FN_APRV009</t>
  </si>
  <si>
    <t>11 COF FISCAL TECH</t>
  </si>
  <si>
    <t>11_HRM_APRV040</t>
  </si>
  <si>
    <t>08 FIN APRV INS DIV 8500</t>
  </si>
  <si>
    <t>08_FN_APRV014</t>
  </si>
  <si>
    <t>11 COF HQ UNIT SUPERVISOR</t>
  </si>
  <si>
    <t>11_HRM_APRV041</t>
  </si>
  <si>
    <t>08 FIXED ASSET APPROVER</t>
  </si>
  <si>
    <t>08_FN_APRV006</t>
  </si>
  <si>
    <t>11 COF R1 UNIT SUPERVISOR</t>
  </si>
  <si>
    <t>11_HRM_APRV042</t>
  </si>
  <si>
    <t>08 FN ASMI FINANCIAL APPROVER</t>
  </si>
  <si>
    <t>08_FN_APRV002</t>
  </si>
  <si>
    <t>11 COF R2 UNIT SUPERVISOR</t>
  </si>
  <si>
    <t>11_HRM_APRV043</t>
  </si>
  <si>
    <t>08 FN ASMI REVIEW</t>
  </si>
  <si>
    <t>08_FN_APRV004</t>
  </si>
  <si>
    <t>11 COF R3 UNIT SUPERVISOR</t>
  </si>
  <si>
    <t>11_HRM_APRV044</t>
  </si>
  <si>
    <t>08 FN FINANCIAL APPROVER</t>
  </si>
  <si>
    <t>08_FN_APRV005</t>
  </si>
  <si>
    <t>11 COF R4 UNIT SUPERVISOR</t>
  </si>
  <si>
    <t>11_HRM_APRV045</t>
  </si>
  <si>
    <t>08 JVA APPROVER</t>
  </si>
  <si>
    <t>08_FN_APRV019</t>
  </si>
  <si>
    <t>11 DAS FINANCE APPROVER</t>
  </si>
  <si>
    <t>11_HRM_APRV038</t>
  </si>
  <si>
    <t>08 LOAN DOC FINANCIAL APRV</t>
  </si>
  <si>
    <t>08_FN_APRV007</t>
  </si>
  <si>
    <t>11 DAS SS FISCAL APPROVERS</t>
  </si>
  <si>
    <t>11_HRM_APRV031</t>
  </si>
  <si>
    <t>08 LOAN DOC NEED APPROVER</t>
  </si>
  <si>
    <t>08_FN_APRV018</t>
  </si>
  <si>
    <t>11 DAS SS FISCAL TECH</t>
  </si>
  <si>
    <t>11_HRM_APRV029</t>
  </si>
  <si>
    <t>08 PR ASMI FINANCIAL APPROVER</t>
  </si>
  <si>
    <t>08_PR_APRV002</t>
  </si>
  <si>
    <t>11 DAS SS UNIT SUPERVISORS</t>
  </si>
  <si>
    <t>11_HRM_APRV030</t>
  </si>
  <si>
    <t>08 PR ASMI NEED APPROVER</t>
  </si>
  <si>
    <t>08_PR_APRV001</t>
  </si>
  <si>
    <t>11 DSF FISCAL APPROVER</t>
  </si>
  <si>
    <t>11_HRM_APRV023</t>
  </si>
  <si>
    <t>08 PR FINANCIAL APPROVER</t>
  </si>
  <si>
    <t>08_PR_APRV005</t>
  </si>
  <si>
    <t>11 DSF FISCAL TECH</t>
  </si>
  <si>
    <t>11_HRM_APRV022</t>
  </si>
  <si>
    <t>08 PR NEED APPROVER</t>
  </si>
  <si>
    <t>08_PR_APRV004</t>
  </si>
  <si>
    <t>11 DSF HQ UNIT SUPERVISOR</t>
  </si>
  <si>
    <t>11_HRM_APRV024</t>
  </si>
  <si>
    <t>08 PROPERTY OFFICER</t>
  </si>
  <si>
    <t>08_FN_APRV017</t>
  </si>
  <si>
    <t>11 DSF R1 UNIT SUPERVISOR</t>
  </si>
  <si>
    <t>11_HRM_APRV025</t>
  </si>
  <si>
    <t>08 RAP APPROVER</t>
  </si>
  <si>
    <t>08_PR_APRV006</t>
  </si>
  <si>
    <t>11 DSF R2 UNIT SUPERVISOR</t>
  </si>
  <si>
    <t>11_HRM_APRV026</t>
  </si>
  <si>
    <t>09 AAC FN APPROVER</t>
  </si>
  <si>
    <t>09_FN_APRV007</t>
  </si>
  <si>
    <t>11 DSF R3 UNIT SUPERVISOR</t>
  </si>
  <si>
    <t>11_HRM_APRV027</t>
  </si>
  <si>
    <t>09 AAC FN GAE APPROVER</t>
  </si>
  <si>
    <t>09_FN_APRV009</t>
  </si>
  <si>
    <t>11 DSF R4 UNIT SUPERVISOR</t>
  </si>
  <si>
    <t>11_HRM_APRV028</t>
  </si>
  <si>
    <t>09 AIR FN APPROVER</t>
  </si>
  <si>
    <t>09_FN_APRV004</t>
  </si>
  <si>
    <t>11 DWC HQ FISCAL APPROVER</t>
  </si>
  <si>
    <t>11_HRM_APRV015</t>
  </si>
  <si>
    <t>09 AIR PR APPROVER</t>
  </si>
  <si>
    <t>09_PR_APRV001</t>
  </si>
  <si>
    <t>11 DWC HQ FISCAL TECH</t>
  </si>
  <si>
    <t>11_HRM_APRV001</t>
  </si>
  <si>
    <t>09 AMYA FN APPROVER</t>
  </si>
  <si>
    <t>09_FN_APRV005</t>
  </si>
  <si>
    <t>11 DWC HQ UNIT SUPERVISOR</t>
  </si>
  <si>
    <t>11_HRM_APRV008</t>
  </si>
  <si>
    <t>09 AMYA FN GAE APPROVER</t>
  </si>
  <si>
    <t>09_FN_APRV011</t>
  </si>
  <si>
    <t>11 DWC R1 FISCAL APPROVER</t>
  </si>
  <si>
    <t>11_HRM_APRV016</t>
  </si>
  <si>
    <t>09 AMYA PR APPROVER</t>
  </si>
  <si>
    <t>09_PR_APRV002</t>
  </si>
  <si>
    <t>11 DWC R1 FISCAL TECH</t>
  </si>
  <si>
    <t>11_HRM_APRV002</t>
  </si>
  <si>
    <t>09 AMYA PR CERTIFIER</t>
  </si>
  <si>
    <t>09_PR_APRV014</t>
  </si>
  <si>
    <t>11 DWC R1 UNIT SUPERVISOR</t>
  </si>
  <si>
    <t>11_HRM_APRV009</t>
  </si>
  <si>
    <t>09 ANG FN GAE APPROVER</t>
  </si>
  <si>
    <t>09_FN_APRV012</t>
  </si>
  <si>
    <t>11 DWC R2 FISCAL APPROVER</t>
  </si>
  <si>
    <t>11_HRM_APRV017</t>
  </si>
  <si>
    <t>09 ARNG FN APPROVER</t>
  </si>
  <si>
    <t>09_FN_APRV003</t>
  </si>
  <si>
    <t>11 DWC R2 FISCAL TECH</t>
  </si>
  <si>
    <t>11_HRM_APRV003</t>
  </si>
  <si>
    <t>09 ARNG FN GAE APPROVER</t>
  </si>
  <si>
    <t>09_FN_APRV013</t>
  </si>
  <si>
    <t>11 DWC R2 UNIT SUPERVISOR</t>
  </si>
  <si>
    <t>11_HRM_APRV010</t>
  </si>
  <si>
    <t>09 ARNG PR APPROVER</t>
  </si>
  <si>
    <t>09_PR_APRV003</t>
  </si>
  <si>
    <t>11 DWC R3 FISCAL APPROVER</t>
  </si>
  <si>
    <t>11_HRM_APRV018</t>
  </si>
  <si>
    <t>09 DAS DML APPROVER</t>
  </si>
  <si>
    <t>09_FN_APRV023</t>
  </si>
  <si>
    <t>11 DWC R3 FISCAL TECH</t>
  </si>
  <si>
    <t>11_HRM_APRV004</t>
  </si>
  <si>
    <t>09 DAS FN APPROVER</t>
  </si>
  <si>
    <t>09_FN_APRV001</t>
  </si>
  <si>
    <t>11 DWC R3 UNIT SUPERVISOR</t>
  </si>
  <si>
    <t>11_HRM_APRV011</t>
  </si>
  <si>
    <t>09 DAS PR APPROVER</t>
  </si>
  <si>
    <t>09_PR_APRV004</t>
  </si>
  <si>
    <t>11 DWC R4 FISCAL APPROVER</t>
  </si>
  <si>
    <t>11_HRM_APRV019</t>
  </si>
  <si>
    <t>09 FINANCE OFFICER APPROVER</t>
  </si>
  <si>
    <t>09_FN_APRV022</t>
  </si>
  <si>
    <t>11 DWC R4 FISCAL TECH</t>
  </si>
  <si>
    <t>11_HRM_APRV005</t>
  </si>
  <si>
    <t>09 FN 1099 &amp; CL APPROVER</t>
  </si>
  <si>
    <t>09_FN_APRV020</t>
  </si>
  <si>
    <t>11 DWC R4 UNIT SUPERVISOR</t>
  </si>
  <si>
    <t>11_HRM_APRV012</t>
  </si>
  <si>
    <t>09 FN BUDGET CERTIFIER</t>
  </si>
  <si>
    <t>09_FN_APRV033</t>
  </si>
  <si>
    <t>11 DWC R5 FISCAL APPROVER</t>
  </si>
  <si>
    <t>11_HRM_APRV020</t>
  </si>
  <si>
    <t>09 FN CERTIFIER</t>
  </si>
  <si>
    <t>09_FN_APRV008</t>
  </si>
  <si>
    <t>11 DWC R5 FISCAL TECH</t>
  </si>
  <si>
    <t>11_HRM_APRV006</t>
  </si>
  <si>
    <t>09 FN EXECUTIVE APPROVER</t>
  </si>
  <si>
    <t>09_FN_APRV015</t>
  </si>
  <si>
    <t>11 DWC R5 UNIT SUPERVISOR</t>
  </si>
  <si>
    <t>11_HRM_APRV013</t>
  </si>
  <si>
    <t>09 FN INVENTORY &amp; FA APRV</t>
  </si>
  <si>
    <t>09_FN_APRV017</t>
  </si>
  <si>
    <t>11 DWC SWP FISCAL APPROVER</t>
  </si>
  <si>
    <t>11_HRM_APRV021</t>
  </si>
  <si>
    <t>09 FN RSA APPROVER</t>
  </si>
  <si>
    <t>09_FN_APRV021</t>
  </si>
  <si>
    <t>11 DWC SWP FISCAL TECH</t>
  </si>
  <si>
    <t>11_HRM_APRV007</t>
  </si>
  <si>
    <t>09 FN SCS APPROVER</t>
  </si>
  <si>
    <t>09_FN_APRV016</t>
  </si>
  <si>
    <t>11 DWC SWP UNIT SUPERVISOR</t>
  </si>
  <si>
    <t>11_HRM_APRV014</t>
  </si>
  <si>
    <t>09 FN SCS GAE APPROVER</t>
  </si>
  <si>
    <t>09_FN_APRV018</t>
  </si>
  <si>
    <t>11 EVOS UNIT SUPERVISORS</t>
  </si>
  <si>
    <t>11_HRM_APRV035</t>
  </si>
  <si>
    <t>09 HLS FN APPROVER</t>
  </si>
  <si>
    <t>09_FN_APRV002</t>
  </si>
  <si>
    <t>11 FN CFEC APPROVER</t>
  </si>
  <si>
    <t>11_HRM_APRV048</t>
  </si>
  <si>
    <t>09 HLS FN GAE APPROVER</t>
  </si>
  <si>
    <t>09_FN_APRV019</t>
  </si>
  <si>
    <t>11 HAB UNIT SUPERVISORS</t>
  </si>
  <si>
    <t>11_HRM_APRV032</t>
  </si>
  <si>
    <t>09 HLS PR APPROVER</t>
  </si>
  <si>
    <t>09_PR_APRV010</t>
  </si>
  <si>
    <t>11 SUB UNIT SUPERVISORS</t>
  </si>
  <si>
    <t>11_HRM_APRV033</t>
  </si>
  <si>
    <t>09 LSD APPROVER</t>
  </si>
  <si>
    <t>09_FN_APRV010</t>
  </si>
  <si>
    <t>12 APSCS SECTION APPROVER</t>
  </si>
  <si>
    <t>12_HRM_APRV022</t>
  </si>
  <si>
    <t>09 PR CERTIFIER</t>
  </si>
  <si>
    <t>09_PR_APRV009</t>
  </si>
  <si>
    <t>12 APSCS TIMEKEEPER</t>
  </si>
  <si>
    <t>12_HRM_APRV023</t>
  </si>
  <si>
    <t>09 PR CMR &amp; RQS APPROVER</t>
  </si>
  <si>
    <t>09_PR_APRV006</t>
  </si>
  <si>
    <t>12 AST AGENCY APPROVER</t>
  </si>
  <si>
    <t>12_HRM_APRV003</t>
  </si>
  <si>
    <t>09 PR CMR APPROVER</t>
  </si>
  <si>
    <t>09_PR_APRV007</t>
  </si>
  <si>
    <t>12 AST FISCAL APPROVER</t>
  </si>
  <si>
    <t>12_HRM_APRV001</t>
  </si>
  <si>
    <t>09 PR RQM APPROVER</t>
  </si>
  <si>
    <t>09_PR_APRV011</t>
  </si>
  <si>
    <t>12 AST HRM APPROVER</t>
  </si>
  <si>
    <t>12_HRM_APRV004</t>
  </si>
  <si>
    <t>09 PR SCS APPROVER</t>
  </si>
  <si>
    <t>09_PR_APRV013</t>
  </si>
  <si>
    <t>12 AST TIMEKEEPER</t>
  </si>
  <si>
    <t>12_HRM_APRV002</t>
  </si>
  <si>
    <t>09 PROCUREMENT APPROVER</t>
  </si>
  <si>
    <t>09_PR_APRV008</t>
  </si>
  <si>
    <t>12 AWT FISCAL APPROVER</t>
  </si>
  <si>
    <t>12_HRM_APRV018</t>
  </si>
  <si>
    <t>09 VETS FN APPROVER</t>
  </si>
  <si>
    <t>09_FN_APRV006</t>
  </si>
  <si>
    <t>12 AWT HRM APPROVER</t>
  </si>
  <si>
    <t>12_HRM_APRV013</t>
  </si>
  <si>
    <t>09 VETS FN GAE APPROVER</t>
  </si>
  <si>
    <t>09_FN_APRV014</t>
  </si>
  <si>
    <t>12 AWT TIMEKEEPER</t>
  </si>
  <si>
    <t>12_HRM_APRV012</t>
  </si>
  <si>
    <t>09 VETS PR APPROVER</t>
  </si>
  <si>
    <t>09_PR_APRV005</t>
  </si>
  <si>
    <t>12 CLAB HRM APPROVER</t>
  </si>
  <si>
    <t>12_HRM_APRV026</t>
  </si>
  <si>
    <t>10 AGR TRQS APPROVERS</t>
  </si>
  <si>
    <t>10_FN_APRV029</t>
  </si>
  <si>
    <t>12 CLAB TIMEKEEPER</t>
  </si>
  <si>
    <t>12_HRM_APRV024</t>
  </si>
  <si>
    <t>10 COMM TRQS APPROVERS</t>
  </si>
  <si>
    <t>10_FN_APRV022</t>
  </si>
  <si>
    <t>12 COM FISCAL APPROVER</t>
  </si>
  <si>
    <t>12_HRM_APRV017</t>
  </si>
  <si>
    <t>10 DEPT TRQS APPROVERS</t>
  </si>
  <si>
    <t>10_FN_APRV012</t>
  </si>
  <si>
    <t>12 COM HRM APPROVER</t>
  </si>
  <si>
    <t>12_HRM_APRV007</t>
  </si>
  <si>
    <t>10 DGGS TRQS APPROVERS</t>
  </si>
  <si>
    <t>10_FN_APRV027</t>
  </si>
  <si>
    <t>12 COM TIMEKEEPER</t>
  </si>
  <si>
    <t>12_HRM_APRV006</t>
  </si>
  <si>
    <t>10 DOG TRQS APPROVERS</t>
  </si>
  <si>
    <t>10_FN_APRV026</t>
  </si>
  <si>
    <t>12 DAS FISCAL APPROVER</t>
  </si>
  <si>
    <t>12_HRM_APRV021</t>
  </si>
  <si>
    <t>10 FN 10 FN DOG ADMIN APPROVER</t>
  </si>
  <si>
    <t>10_FN_APRV014</t>
  </si>
  <si>
    <t>12 DAS HRM APPROVER</t>
  </si>
  <si>
    <t>12_HRM_APRV011</t>
  </si>
  <si>
    <t>10 FN ANCH ADMIN SVCS APPROVER</t>
  </si>
  <si>
    <t>10_FN_APRV013</t>
  </si>
  <si>
    <t>12 DAS TIMEKEEPER</t>
  </si>
  <si>
    <t>12_HRM_APRV010</t>
  </si>
  <si>
    <t>10 FN BUDGET APPROVERS</t>
  </si>
  <si>
    <t>10_FN_APRV006</t>
  </si>
  <si>
    <t>12 FLS FISCAL APPROVER</t>
  </si>
  <si>
    <t>12_HRM_APRV019</t>
  </si>
  <si>
    <t>10 FN COST ACCTING APPROVERS</t>
  </si>
  <si>
    <t>10_FN_APRV007</t>
  </si>
  <si>
    <t>12 FLS HRM APPROVER</t>
  </si>
  <si>
    <t>12_HRM_APRV009</t>
  </si>
  <si>
    <t>10 FN EFF TRAVEL</t>
  </si>
  <si>
    <t>10_FN_APRV010</t>
  </si>
  <si>
    <t>12 FLS TIMEKEEPER</t>
  </si>
  <si>
    <t>12_HRM_APRV008</t>
  </si>
  <si>
    <t>10 FN FIXED ASSET APPROVERS</t>
  </si>
  <si>
    <t>10_FN_APRV008</t>
  </si>
  <si>
    <t>12 HRM APSC SUPERVISOR</t>
  </si>
  <si>
    <t>12_HRM_APRV027</t>
  </si>
  <si>
    <t>10 FN IET/RSA APPROVERS</t>
  </si>
  <si>
    <t>10_FN_APRV009</t>
  </si>
  <si>
    <t>12 HRM APSC TIMEKEEPER</t>
  </si>
  <si>
    <t>12_HRM_APRV028</t>
  </si>
  <si>
    <t>10 FN JNU ADMIN SVCS APPROVER</t>
  </si>
  <si>
    <t>10_FN_APRV001</t>
  </si>
  <si>
    <t>12 HRM FISCAL APPROVER</t>
  </si>
  <si>
    <t>12_HRM_APRV016</t>
  </si>
  <si>
    <t>10 FN JNU AP APPROVERS</t>
  </si>
  <si>
    <t>10_FN_APRV002</t>
  </si>
  <si>
    <t>12 INF HRM APPROVER</t>
  </si>
  <si>
    <t>12_HRM_APRV025</t>
  </si>
  <si>
    <t>10 FN JUNEAU ADMIN STAFF GROUP</t>
  </si>
  <si>
    <t>10_FN_APRV003</t>
  </si>
  <si>
    <t>12 RNI HRM APPROVER</t>
  </si>
  <si>
    <t>12_HRM_APRV015</t>
  </si>
  <si>
    <t>10 FORESTRY TRQS APPROVERS</t>
  </si>
  <si>
    <t>10_FN_APRV025</t>
  </si>
  <si>
    <t>12 STW FISCAL APPROVER</t>
  </si>
  <si>
    <t>12_HRM_APRV020</t>
  </si>
  <si>
    <t>10 OPMP TRQS APPROVERS</t>
  </si>
  <si>
    <t>10_FN_APRV030</t>
  </si>
  <si>
    <t>12 SWS TIMEKEEPER</t>
  </si>
  <si>
    <t>12_HRM_APRV014</t>
  </si>
  <si>
    <t>10 PKS TRQS APPROVERS</t>
  </si>
  <si>
    <t>10_FN_APRV028</t>
  </si>
  <si>
    <t>16 DBH FISCAL APPROVER</t>
  </si>
  <si>
    <t>16_HRM_APRV147</t>
  </si>
  <si>
    <t>10 PR ADM SVCS FIN</t>
  </si>
  <si>
    <t>10_PR_APRV041</t>
  </si>
  <si>
    <t>16 DBH-ABADSSP-DOH SUPERVISOR</t>
  </si>
  <si>
    <t>16_HRM_APRV124</t>
  </si>
  <si>
    <t>10 PR ADM SVCS NEED</t>
  </si>
  <si>
    <t>10_PR_APRV040</t>
  </si>
  <si>
    <t>16 DBH-ABADSSP-DOH TIMEKEEPER</t>
  </si>
  <si>
    <t>16_HRM_APRV111</t>
  </si>
  <si>
    <t>10 PR AGR FIN</t>
  </si>
  <si>
    <t>10_PR_APRV024</t>
  </si>
  <si>
    <t>16 DBH-ADMIN-DOH SUPERVISOR</t>
  </si>
  <si>
    <t>16_HRM_APRV119</t>
  </si>
  <si>
    <t>10 PR AGR NEED</t>
  </si>
  <si>
    <t>10_PR_APRV023</t>
  </si>
  <si>
    <t>16 DBH-ADMIN-DOH TIMEKEEPER</t>
  </si>
  <si>
    <t>16_HRM_APRV106</t>
  </si>
  <si>
    <t>10 PR CENTRAL PROC MGR</t>
  </si>
  <si>
    <t>10_PR_APRV001</t>
  </si>
  <si>
    <t>16 DBH-BHTRG-DOH SUPERVISOR</t>
  </si>
  <si>
    <t>16_HRM_APRV121</t>
  </si>
  <si>
    <t>10 PR CO FIN</t>
  </si>
  <si>
    <t>10_PR_APRV039</t>
  </si>
  <si>
    <t>16 DBH-BHTRG-DOH TIMEKEEPER</t>
  </si>
  <si>
    <t>16_HRM_APRV108</t>
  </si>
  <si>
    <t>10 PR CO NEED</t>
  </si>
  <si>
    <t>10_PR_APRV038</t>
  </si>
  <si>
    <t>16 DBH-MQS-DOH SUPERVISOR</t>
  </si>
  <si>
    <t>16_HRM_APRV123</t>
  </si>
  <si>
    <t>10 PR DEPT APPROVERS</t>
  </si>
  <si>
    <t>10_PR_APRV020</t>
  </si>
  <si>
    <t>16 DBH-MQS-DOH TIMEKEEPER</t>
  </si>
  <si>
    <t>16_HRM_APRV110</t>
  </si>
  <si>
    <t>10 PR DGGS FIN</t>
  </si>
  <si>
    <t>10_PR_APRV031</t>
  </si>
  <si>
    <t>16 DBH-PEI-DOH SUPERVISOR</t>
  </si>
  <si>
    <t>16_HRM_APRV120</t>
  </si>
  <si>
    <t>10 PR DGGS NEED</t>
  </si>
  <si>
    <t>10_PR_APRV030</t>
  </si>
  <si>
    <t>16 DBH-PEI-DOH TIMEKEEPER</t>
  </si>
  <si>
    <t>16_HRM_APRV107</t>
  </si>
  <si>
    <t>10 PR DMLW FIN</t>
  </si>
  <si>
    <t>10_PR_APRV022</t>
  </si>
  <si>
    <t>16 DBH-PPS-DOH SUPERVISOR</t>
  </si>
  <si>
    <t>16_HRM_APRV122</t>
  </si>
  <si>
    <t>10 PR DMLW NEED</t>
  </si>
  <si>
    <t>10_PR_APRV021</t>
  </si>
  <si>
    <t>16 DBH-PPS-DOH TIMEKEEPER</t>
  </si>
  <si>
    <t>16_HRM_APRV109</t>
  </si>
  <si>
    <t>10 PR DOG ADMIN</t>
  </si>
  <si>
    <t>10_PR_APRV032</t>
  </si>
  <si>
    <t>16 DEPT FISCAL APPROVER</t>
  </si>
  <si>
    <t>16_HRM_APRV002</t>
  </si>
  <si>
    <t>10 PR FOR AVIATION FIN</t>
  </si>
  <si>
    <t>10_PR_APRV065</t>
  </si>
  <si>
    <t>16 DPA FISCAL APPROVER</t>
  </si>
  <si>
    <t>16_HRM_APRV149</t>
  </si>
  <si>
    <t>10 PR FOR AVIATION NEED</t>
  </si>
  <si>
    <t>10_PR_APRV064</t>
  </si>
  <si>
    <t>16 DPA-CCPO-DOH SUPERVISOR</t>
  </si>
  <si>
    <t>16_HRM_APRV141</t>
  </si>
  <si>
    <t>10 PR FOR CR FIN</t>
  </si>
  <si>
    <t>10_PR_APRV043</t>
  </si>
  <si>
    <t>16 DPA-CCPO-DOH TIMEKEEPER</t>
  </si>
  <si>
    <t>16_HRM_APRV134</t>
  </si>
  <si>
    <t>10 PR FOR CR NEED</t>
  </si>
  <si>
    <t>10_PR_APRV042</t>
  </si>
  <si>
    <t>16 DPA-DO-DOH SUPERVISOR</t>
  </si>
  <si>
    <t>16_HRM_APRV139</t>
  </si>
  <si>
    <t>10 PR FOR CRAO</t>
  </si>
  <si>
    <t>10_PR_APRV055</t>
  </si>
  <si>
    <t>16 DPA-DO-DOH TIMEKEEPER</t>
  </si>
  <si>
    <t>16_HRM_APRV132</t>
  </si>
  <si>
    <t>10 PR FOR DAO FIN</t>
  </si>
  <si>
    <t>10_PR_APRV057</t>
  </si>
  <si>
    <t>16 DPA-FS-DOH SUPERVISOR</t>
  </si>
  <si>
    <t>16_HRM_APRV140</t>
  </si>
  <si>
    <t>10 PR FOR DAO NEED</t>
  </si>
  <si>
    <t>10_PR_APRV056</t>
  </si>
  <si>
    <t>16 DPA-FS-DOH TIMEKEEPER</t>
  </si>
  <si>
    <t>16_HRM_APRV133</t>
  </si>
  <si>
    <t>10 PR FOR DC FIN</t>
  </si>
  <si>
    <t>10_PR_APRV052</t>
  </si>
  <si>
    <t>16 DPA-PI&amp;A-DOH SUPERVISOR</t>
  </si>
  <si>
    <t>16_HRM_APRV143</t>
  </si>
  <si>
    <t>10 PR FOR DC NEED</t>
  </si>
  <si>
    <t>10_PR_APRV051</t>
  </si>
  <si>
    <t>16 DPA-PI&amp;A-DOH TIMEKEEPER</t>
  </si>
  <si>
    <t>16_HRM_APRV136</t>
  </si>
  <si>
    <t>10 PR FOR DD FIN</t>
  </si>
  <si>
    <t>10_PR_APRV069</t>
  </si>
  <si>
    <t>16 DPA-SDT-DOH SUPERVISOR</t>
  </si>
  <si>
    <t>16_HRM_APRV144</t>
  </si>
  <si>
    <t>10 PR FOR FAO FIN</t>
  </si>
  <si>
    <t>10_PR_APRV059</t>
  </si>
  <si>
    <t>16 DPA-SDT-DOH TIMEKEEPER</t>
  </si>
  <si>
    <t>16_HRM_APRV137</t>
  </si>
  <si>
    <t>10 PR FOR FAO NEED</t>
  </si>
  <si>
    <t>10_PR_APRV058</t>
  </si>
  <si>
    <t>16 DPA-SYS OPS-DOH SUPERVISOR</t>
  </si>
  <si>
    <t>16_HRM_APRV145</t>
  </si>
  <si>
    <t>10 PR FOR FOREST HEALTH</t>
  </si>
  <si>
    <t>10_PR_APRV066</t>
  </si>
  <si>
    <t>16 DPA-SYS OPS-DOH TIMEKEEPER</t>
  </si>
  <si>
    <t>16_HRM_APRV138</t>
  </si>
  <si>
    <t>10 PR FOR KKAO FIN</t>
  </si>
  <si>
    <t>10_PR_APRV045</t>
  </si>
  <si>
    <t>16 DPA-WIC-DOH SUPERVISOR</t>
  </si>
  <si>
    <t>16_HRM_APRV142</t>
  </si>
  <si>
    <t>10 PR FOR KKAO NEED</t>
  </si>
  <si>
    <t>10_PR_APRV044</t>
  </si>
  <si>
    <t>16 DPA-WIC-DOH TIMEKEEPER</t>
  </si>
  <si>
    <t>16_HRM_APRV135</t>
  </si>
  <si>
    <t>10 PR FOR MSAO FIN</t>
  </si>
  <si>
    <t>10_PR_APRV047</t>
  </si>
  <si>
    <t>16 DPH FISCAL APPROVER</t>
  </si>
  <si>
    <t>16_HRM_APRV146</t>
  </si>
  <si>
    <t>10 PR FOR MSAO NEED</t>
  </si>
  <si>
    <t>10_PR_APRV046</t>
  </si>
  <si>
    <t>16 DPH-BVS-DOH SUPERVISOR</t>
  </si>
  <si>
    <t>16_HRM_APRV082</t>
  </si>
  <si>
    <t>10 PR FOR NR FIN</t>
  </si>
  <si>
    <t>10_PR_APRV054</t>
  </si>
  <si>
    <t>16 DPH-BVS-DOH TIMEKEEPER</t>
  </si>
  <si>
    <t>16_HRM_APRV072</t>
  </si>
  <si>
    <t>10 PR FOR NR NEED</t>
  </si>
  <si>
    <t>10_PR_APRV053</t>
  </si>
  <si>
    <t>16 DPH-CHR-DOH SUPERVISOR</t>
  </si>
  <si>
    <t>16_HRM_APRV087</t>
  </si>
  <si>
    <t>10 PR FOR NSE &amp; SSE</t>
  </si>
  <si>
    <t>10_PR_APRV048</t>
  </si>
  <si>
    <t>16 DPH-CHR-DOH TIMEKEEPER</t>
  </si>
  <si>
    <t>16_HRM_APRV077</t>
  </si>
  <si>
    <t>10 PR FOR RES CNTRL FIN</t>
  </si>
  <si>
    <t>10_PR_APRV071</t>
  </si>
  <si>
    <t>16 DPH-DIR-DOH SUPERVISOR</t>
  </si>
  <si>
    <t>16_HRM_APRV080</t>
  </si>
  <si>
    <t>10 PR FOR RES CNTRL NEED</t>
  </si>
  <si>
    <t>10_PR_APRV002</t>
  </si>
  <si>
    <t>16 DPH-DIR-DOH TIMEKEEPER</t>
  </si>
  <si>
    <t>16_HRM_APRV070</t>
  </si>
  <si>
    <t>10 PR FOR STATE FIRE FIN</t>
  </si>
  <si>
    <t>10_PR_APRV063</t>
  </si>
  <si>
    <t>16 DPH-EMP-DOH SUPERVISOR</t>
  </si>
  <si>
    <t>16_HRM_APRV083</t>
  </si>
  <si>
    <t>10 PR FOR STATE FIRE NEED</t>
  </si>
  <si>
    <t>10_PR_APRV062</t>
  </si>
  <si>
    <t>16 DPH-EMP-DOH TIMEKEEPER</t>
  </si>
  <si>
    <t>16_HRM_APRV073</t>
  </si>
  <si>
    <t>10 PR FOR STWRDSHP</t>
  </si>
  <si>
    <t>10_PR_APRV067</t>
  </si>
  <si>
    <t>16 DPH-EPI-DOH SUPERVISOR</t>
  </si>
  <si>
    <t>16_HRM_APRV088</t>
  </si>
  <si>
    <t>10 PR FOR SWAO FIN</t>
  </si>
  <si>
    <t>10_PR_APRV050</t>
  </si>
  <si>
    <t>16 DPH-EPI-DOH TIMEKEEPER</t>
  </si>
  <si>
    <t>16_HRM_APRV078</t>
  </si>
  <si>
    <t>10 PR FOR SWAO NEED</t>
  </si>
  <si>
    <t>10_PR_APRV049</t>
  </si>
  <si>
    <t>16 DPH-HPS-DOH SUPERVISOR</t>
  </si>
  <si>
    <t>16_HRM_APRV084</t>
  </si>
  <si>
    <t>10 PR FOR TAO FIN</t>
  </si>
  <si>
    <t>10_PR_APRV061</t>
  </si>
  <si>
    <t>16 DPH-HPS-DOH TIMEKEEPER</t>
  </si>
  <si>
    <t>16_HRM_APRV074</t>
  </si>
  <si>
    <t>10 PR FOR TAO NEED</t>
  </si>
  <si>
    <t>10_PR_APRV060</t>
  </si>
  <si>
    <t>16 DPH-LAB-DOH SUPERVISOR</t>
  </si>
  <si>
    <t>16_HRM_APRV086</t>
  </si>
  <si>
    <t>10 PR FOR URB AND COMM</t>
  </si>
  <si>
    <t>10_PR_APRV068</t>
  </si>
  <si>
    <t>16 DPH-LAB-DOH TIMEKEEPER</t>
  </si>
  <si>
    <t>16_HRM_APRV076</t>
  </si>
  <si>
    <t>10 PR IRM FIN</t>
  </si>
  <si>
    <t>10_PR_APRV036</t>
  </si>
  <si>
    <t>16 DPH-NRS-DOH SUPERVISOR</t>
  </si>
  <si>
    <t>16_HRM_APRV081</t>
  </si>
  <si>
    <t>10 PR IRM MGMT</t>
  </si>
  <si>
    <t>10_PR_APRV037</t>
  </si>
  <si>
    <t>16 DPH-NRS-DOH TIMEKEEPER</t>
  </si>
  <si>
    <t>16_HRM_APRV071</t>
  </si>
  <si>
    <t>10 PR IT APPROVERS</t>
  </si>
  <si>
    <t>10_PR_APRV005</t>
  </si>
  <si>
    <t>16 DPH-SME-DOH SUPERVISOR</t>
  </si>
  <si>
    <t>16_HRM_APRV085</t>
  </si>
  <si>
    <t>10 PR NSGC</t>
  </si>
  <si>
    <t>10_PR_APRV070</t>
  </si>
  <si>
    <t>16 DPH-SME-DOH TIMEKEEPER</t>
  </si>
  <si>
    <t>16_HRM_APRV075</t>
  </si>
  <si>
    <t>10 PR OPMP FIN</t>
  </si>
  <si>
    <t>10_PR_APRV004</t>
  </si>
  <si>
    <t>16 DPH-WCF-DOH SUPERVISOR</t>
  </si>
  <si>
    <t>16_HRM_APRV089</t>
  </si>
  <si>
    <t>10 PR OPMP NEED</t>
  </si>
  <si>
    <t>10_PR_APRV003</t>
  </si>
  <si>
    <t>16 DPH-WCF-DOH TIMEKEEPER</t>
  </si>
  <si>
    <t>16_HRM_APRV079</t>
  </si>
  <si>
    <t>10 PR PKS BOATING</t>
  </si>
  <si>
    <t>10_PR_APRV015</t>
  </si>
  <si>
    <t>16 DSS FISCAL APPROVER</t>
  </si>
  <si>
    <t>16_HRM_APRV150</t>
  </si>
  <si>
    <t>10 PR PKS CHUGACH</t>
  </si>
  <si>
    <t>10_PR_APRV009</t>
  </si>
  <si>
    <t>16 DSS-ASS-DOH SUPERVISOR</t>
  </si>
  <si>
    <t>16_HRM_APRV054</t>
  </si>
  <si>
    <t>10 PR PKS CO FIN</t>
  </si>
  <si>
    <t>10_PR_APRV007</t>
  </si>
  <si>
    <t>16 DSS-ASS-DOH TIMEKEEPER</t>
  </si>
  <si>
    <t>16_HRM_APRV047</t>
  </si>
  <si>
    <t>10 PR PKS CO NEED</t>
  </si>
  <si>
    <t>10_PR_APRV006</t>
  </si>
  <si>
    <t>16 DSS-COM-DOH SUPERVISOR</t>
  </si>
  <si>
    <t>16_HRM_APRV051</t>
  </si>
  <si>
    <t>10 PR PKS D&amp;C</t>
  </si>
  <si>
    <t>10_PR_APRV014</t>
  </si>
  <si>
    <t>16 DSS-COM-DOH TIMEKEEPER</t>
  </si>
  <si>
    <t>16_HRM_APRV044</t>
  </si>
  <si>
    <t>10 PR PKS GRT</t>
  </si>
  <si>
    <t>10_PR_APRV017</t>
  </si>
  <si>
    <t>16 DSS-FM-DOH SUPERVISOR</t>
  </si>
  <si>
    <t>16_HRM_APRV057</t>
  </si>
  <si>
    <t>10 PR PKS KENAI</t>
  </si>
  <si>
    <t>10_PR_APRV008</t>
  </si>
  <si>
    <t>16 DSS-FM-DOH TIMEKEEPER</t>
  </si>
  <si>
    <t>16_HRM_APRV050</t>
  </si>
  <si>
    <t>10 PR PKS KODIAK</t>
  </si>
  <si>
    <t>10_PR_APRV010</t>
  </si>
  <si>
    <t>16 DSS-G&amp;C-DOH SUPERVISOR</t>
  </si>
  <si>
    <t>16_HRM_APRV055</t>
  </si>
  <si>
    <t>10 PR PKS MATSU</t>
  </si>
  <si>
    <t>10_PR_APRV011</t>
  </si>
  <si>
    <t>16 DSS-G&amp;C-DOH TIMEKEEPER</t>
  </si>
  <si>
    <t>16_HRM_APRV048</t>
  </si>
  <si>
    <t>10 PR PKS NORTHERN</t>
  </si>
  <si>
    <t>10_PR_APRV012</t>
  </si>
  <si>
    <t>16 DSS-IT-DOH SUPERVISOR</t>
  </si>
  <si>
    <t>16_HRM_APRV056</t>
  </si>
  <si>
    <t>10 PR PKS OHA</t>
  </si>
  <si>
    <t>10_PR_APRV018</t>
  </si>
  <si>
    <t>16 DSS-IT-DOH TIMEKEEPER</t>
  </si>
  <si>
    <t>16_HRM_APRV049</t>
  </si>
  <si>
    <t>10 PR PKS REC TRAILS</t>
  </si>
  <si>
    <t>10_PR_APRV016</t>
  </si>
  <si>
    <t>16 DSS-PA-DOH SUPERVISOR</t>
  </si>
  <si>
    <t>16_HRM_APRV052</t>
  </si>
  <si>
    <t>10 PR PKS SE</t>
  </si>
  <si>
    <t>10_PR_APRV013</t>
  </si>
  <si>
    <t>16 DSS-PA-DOH TIMEKEEPER</t>
  </si>
  <si>
    <t>16_HRM_APRV045</t>
  </si>
  <si>
    <t>10 PR RO FIN</t>
  </si>
  <si>
    <t>10_PR_APRV034</t>
  </si>
  <si>
    <t>16 DSS-QA&amp;A-DOH SUPERVISOR</t>
  </si>
  <si>
    <t>16_HRM_APRV053</t>
  </si>
  <si>
    <t>10 PR RO NEED</t>
  </si>
  <si>
    <t>10_PR_APRV033</t>
  </si>
  <si>
    <t>16 DSS-QA&amp;A-DOH TIMEKEEPER</t>
  </si>
  <si>
    <t>16_HRM_APRV046</t>
  </si>
  <si>
    <t>10 PR SPCO FIN</t>
  </si>
  <si>
    <t>10_PR_APRV029</t>
  </si>
  <si>
    <t>16 HCS AGENCY APPROVER</t>
  </si>
  <si>
    <t>16_HRM_APRV003</t>
  </si>
  <si>
    <t>10 PR SPCO NEED</t>
  </si>
  <si>
    <t>10_PR_APRV028</t>
  </si>
  <si>
    <t>16 HCS FISCAL APPROVER</t>
  </si>
  <si>
    <t>16_HRM_APRV151</t>
  </si>
  <si>
    <t>10 PR SSD MGR APPROVERS</t>
  </si>
  <si>
    <t>10_PR_APRV019</t>
  </si>
  <si>
    <t>16 HCS-HFLC-DOH SUPERVISOR</t>
  </si>
  <si>
    <t>16_HRM_APRV104</t>
  </si>
  <si>
    <t>10 PR TLO FIN</t>
  </si>
  <si>
    <t>10_PR_APRV026</t>
  </si>
  <si>
    <t>16 HCS-HFLC-DOH TIMEKEEPER</t>
  </si>
  <si>
    <t>16_HRM_APRV101</t>
  </si>
  <si>
    <t>10 PR TLO NEED</t>
  </si>
  <si>
    <t>10_PR_APRV025</t>
  </si>
  <si>
    <t>16 HCS-MAA/ORR-DOH SUPERVISOR</t>
  </si>
  <si>
    <t>16_HRM_APRV103</t>
  </si>
  <si>
    <t>10 PR TLO PROC</t>
  </si>
  <si>
    <t>10_PR_APRV027</t>
  </si>
  <si>
    <t>16 HCS-MAA/ORR-DOH TIMEKEEPER</t>
  </si>
  <si>
    <t>16_HRM_APRV100</t>
  </si>
  <si>
    <t>10 REJECTION WORKLIST</t>
  </si>
  <si>
    <t>10_FN_APRV011</t>
  </si>
  <si>
    <t>16 HCS-RL-DOH SUPERVISOR</t>
  </si>
  <si>
    <t>16_HRM_APRV105</t>
  </si>
  <si>
    <t>10 SPCO TRQS APPROVERS</t>
  </si>
  <si>
    <t>10_FN_APRV032</t>
  </si>
  <si>
    <t>16 HCS-RL-DOH TIMEKEEPER</t>
  </si>
  <si>
    <t>16_HRM_APRV102</t>
  </si>
  <si>
    <t>10 SSD TRQS APPROVERS</t>
  </si>
  <si>
    <t>10_FN_APRV031</t>
  </si>
  <si>
    <t>16 SDS FISCAL APPROVER</t>
  </si>
  <si>
    <t>16_HRM_APRV152</t>
  </si>
  <si>
    <t>10 TLO TRQS APPROVERS</t>
  </si>
  <si>
    <t>10_FN_APRV023</t>
  </si>
  <si>
    <t>16 SDS SUPERVISOR</t>
  </si>
  <si>
    <t>16_HRM_APRV097</t>
  </si>
  <si>
    <t>10 WLM TRQS APPROVERS</t>
  </si>
  <si>
    <t>10_FN_APRV024</t>
  </si>
  <si>
    <t>16 SDS TIMEKEEPER</t>
  </si>
  <si>
    <t>16_HRM_APRV092</t>
  </si>
  <si>
    <t>11 1099 APPROVERS</t>
  </si>
  <si>
    <t>11_FN_APRV034</t>
  </si>
  <si>
    <t>16 SDS-A/G/P-DOH SUPERVISOR</t>
  </si>
  <si>
    <t>16_HRM_APRV095</t>
  </si>
  <si>
    <t>11 ALL DFG PROCUREMENT</t>
  </si>
  <si>
    <t>11_PR_APRV008</t>
  </si>
  <si>
    <t>16 SDS-A/G/P-DOH TIMEKEEPER</t>
  </si>
  <si>
    <t>16_HRM_APRV090</t>
  </si>
  <si>
    <t>11 DAS HQ LICENSING VENDOR APR</t>
  </si>
  <si>
    <t>11_PR_APRV075</t>
  </si>
  <si>
    <t>16 SDS-ACOA-DOH SUPERVISOR</t>
  </si>
  <si>
    <t>16_HRM_APRV099</t>
  </si>
  <si>
    <t>11 FN BOARDS APPROVER</t>
  </si>
  <si>
    <t>11_FN_APRV035</t>
  </si>
  <si>
    <t>16 SDS-ACOA-DOH TIMEKEEPER</t>
  </si>
  <si>
    <t>16_HRM_APRV094</t>
  </si>
  <si>
    <t>11 FN CF APPROVERS</t>
  </si>
  <si>
    <t>11_FN_APRV024</t>
  </si>
  <si>
    <t>16 SDS-GCDSE-DOH SUPERVISOR</t>
  </si>
  <si>
    <t>16_HRM_APRV098</t>
  </si>
  <si>
    <t>11 FN CFEC APPROVERS</t>
  </si>
  <si>
    <t>11_FN_APRV005</t>
  </si>
  <si>
    <t>16 SDS-GCDSE-DOH TIMEKEEPER</t>
  </si>
  <si>
    <t>16_HRM_APRV093</t>
  </si>
  <si>
    <t>11 FN CFEC INVOICE APPROVERS</t>
  </si>
  <si>
    <t>11_FN_APRV033</t>
  </si>
  <si>
    <t>16 SDS-W/I/G-DOH SUPERVISOR</t>
  </si>
  <si>
    <t>16_HRM_APRV096</t>
  </si>
  <si>
    <t>11 FN DAS ANCH AJE APPROVERS</t>
  </si>
  <si>
    <t>11_FN_APRV014</t>
  </si>
  <si>
    <t>16 SDS-W/I/G-DOH TIMEKEEPER</t>
  </si>
  <si>
    <t>16_HRM_APRV091</t>
  </si>
  <si>
    <t>11 FN DAS ANCH INVOICE APRV</t>
  </si>
  <si>
    <t>11_FN_APRV031</t>
  </si>
  <si>
    <t>18 DEC FINANCIAL APPROVER</t>
  </si>
  <si>
    <t>18_HRM_APRV002</t>
  </si>
  <si>
    <t>11 FN DAS DOUG INVOICE APPR</t>
  </si>
  <si>
    <t>11_FN_APRV011</t>
  </si>
  <si>
    <t>20 ADS SUPERVISOR</t>
  </si>
  <si>
    <t>20_HRM_APRV001</t>
  </si>
  <si>
    <t>11 FN DAS FBKS AJE APPROVERS</t>
  </si>
  <si>
    <t>11_FN_APRV015</t>
  </si>
  <si>
    <t>20 ADS TIMEKEEPER</t>
  </si>
  <si>
    <t>20_HRM_APRV007</t>
  </si>
  <si>
    <t>11 FN DAS FBKS AP APPROVERS</t>
  </si>
  <si>
    <t>11_FN_APRV003</t>
  </si>
  <si>
    <t>20 DEPT FISCAL APPROVER</t>
  </si>
  <si>
    <t>20_HRM_APRV013</t>
  </si>
  <si>
    <t>11 FN DAS FBKS INVOICE APRV</t>
  </si>
  <si>
    <t>11_FN_APRV032</t>
  </si>
  <si>
    <t>20 HRS SUPERVISOR</t>
  </si>
  <si>
    <t>20_HRM_APRV002</t>
  </si>
  <si>
    <t>11 FN DAS HQ AJE APPROVERS</t>
  </si>
  <si>
    <t>11_FN_APRV013</t>
  </si>
  <si>
    <t>20 HRS TIMEKEEPER</t>
  </si>
  <si>
    <t>20_HRM_APRV008</t>
  </si>
  <si>
    <t>11 FN DAS HQ AP APPROVERS</t>
  </si>
  <si>
    <t>11_FN_APRV001</t>
  </si>
  <si>
    <t>20 INS SUPERVISOR</t>
  </si>
  <si>
    <t>20_HRM_APRV003</t>
  </si>
  <si>
    <t>11 FN DAS HQ AR APPROVERS</t>
  </si>
  <si>
    <t>11_FN_APRV012</t>
  </si>
  <si>
    <t>20 INS TIMEKEEPER</t>
  </si>
  <si>
    <t>20_HRM_APRV009</t>
  </si>
  <si>
    <t>11 FN DAS HQ BUDGET APPROVERS</t>
  </si>
  <si>
    <t>11_FN_APRV007</t>
  </si>
  <si>
    <t>20 OHP SUPERVISOR</t>
  </si>
  <si>
    <t>20_HRM_APRV004</t>
  </si>
  <si>
    <t>11 FN DAS HQ ENC APPROVERS</t>
  </si>
  <si>
    <t>11_FN_APRV029</t>
  </si>
  <si>
    <t>20 OHP TIMEKEEPER</t>
  </si>
  <si>
    <t>20_HRM_APRV010</t>
  </si>
  <si>
    <t>11 FN DAS HQ FINANCE APPROVERS</t>
  </si>
  <si>
    <t>11_FN_APRV006</t>
  </si>
  <si>
    <t>20 PAP SUPERVISOR</t>
  </si>
  <si>
    <t>20_HRM_APRV005</t>
  </si>
  <si>
    <t>11 FN DAS HQ FINANCE EXCEPTION</t>
  </si>
  <si>
    <t>11_FN_APRV026</t>
  </si>
  <si>
    <t>20 PAP TIMEKEEPER</t>
  </si>
  <si>
    <t>20_HRM_APRV011</t>
  </si>
  <si>
    <t>11 FN DAS HQ FINANCE OFFICER</t>
  </si>
  <si>
    <t>11_FN_APRV017</t>
  </si>
  <si>
    <t>20 PBO SUPERVISOR</t>
  </si>
  <si>
    <t>20_HRM_APRV006</t>
  </si>
  <si>
    <t>11 FN DAS HQ INVOICE APPROVERS</t>
  </si>
  <si>
    <t>11_FN_APRV030</t>
  </si>
  <si>
    <t>20 PBO TIMEKEEPER</t>
  </si>
  <si>
    <t>20_HRM_APRV012</t>
  </si>
  <si>
    <t>11 FN DAS LICENSING APPROVERS</t>
  </si>
  <si>
    <t>11_FN_APRV040</t>
  </si>
  <si>
    <t>20 PPP SUPERVISOR</t>
  </si>
  <si>
    <t>20_HRM_APRV017</t>
  </si>
  <si>
    <t>11 FN DAS PAYROLL EXCEPTIONS</t>
  </si>
  <si>
    <t>11_FN_APRV008</t>
  </si>
  <si>
    <t>20 PPP TIMEKEEPER</t>
  </si>
  <si>
    <t>20_HRM_APRV018</t>
  </si>
  <si>
    <t>11 FN DAS PCARD APPROVERS</t>
  </si>
  <si>
    <t>11_FN_APRV025</t>
  </si>
  <si>
    <t>20 PTS SUPERVISOR</t>
  </si>
  <si>
    <t>20_HRM_APRV016</t>
  </si>
  <si>
    <t>11 FN DAS TRAVEL APPROVER</t>
  </si>
  <si>
    <t>11_FN_APRV004</t>
  </si>
  <si>
    <t>20 PTS TIMEKEEPER</t>
  </si>
  <si>
    <t>20_HRM_APRV015</t>
  </si>
  <si>
    <t>11 FN HAB APPROVERS</t>
  </si>
  <si>
    <t>11_FN_APRV023</t>
  </si>
  <si>
    <t>25 AMHS PAYROLL APPROVER</t>
  </si>
  <si>
    <t>25_HRM_APRV253</t>
  </si>
  <si>
    <t>11 FN HQ DIVISION APPROVERS</t>
  </si>
  <si>
    <t>11_FN_APRV002</t>
  </si>
  <si>
    <t>25 AMHS PAYROLL DOT TIME APRV</t>
  </si>
  <si>
    <t>25_HRM_APRV256</t>
  </si>
  <si>
    <t>11 FN PCARD APRV CUR YR</t>
  </si>
  <si>
    <t>11_FN_APRV028</t>
  </si>
  <si>
    <t>25 AMHS PAYROLL ESS TIME APRV</t>
  </si>
  <si>
    <t>25_HRM_APRV254</t>
  </si>
  <si>
    <t>11 FN PROC STAFF</t>
  </si>
  <si>
    <t>11_FN_APRV016</t>
  </si>
  <si>
    <t>25 AMHS PAYROLL LV CASHIN APRV</t>
  </si>
  <si>
    <t>25_HRM_APRV255</t>
  </si>
  <si>
    <t>11 FN SD PROCUREMENT APPROVERS</t>
  </si>
  <si>
    <t>11_PR_APRV010</t>
  </si>
  <si>
    <t>25 AMHS PAYROLL SUPPORT</t>
  </si>
  <si>
    <t>25_HRM_APRV250</t>
  </si>
  <si>
    <t>11 FN SF APPROVERS</t>
  </si>
  <si>
    <t>11_FN_APRV022</t>
  </si>
  <si>
    <t>25 AMHS PAYROLL TECHNICIAN</t>
  </si>
  <si>
    <t>25_HRM_APRV252</t>
  </si>
  <si>
    <t>11 FN SUBS APPROVERS</t>
  </si>
  <si>
    <t>11_FN_APRV021</t>
  </si>
  <si>
    <t>25 AMHS PAYROLL TIME APPROVER</t>
  </si>
  <si>
    <t>25_HRM_APRV251</t>
  </si>
  <si>
    <t>11 FN WC APPROVERS</t>
  </si>
  <si>
    <t>11_FN_APRV020</t>
  </si>
  <si>
    <t>25 DEPTA 1 ADMIN SERVICES</t>
  </si>
  <si>
    <t>25_HRM_APRV068</t>
  </si>
  <si>
    <t>11 PR ANC PROCUREMENT</t>
  </si>
  <si>
    <t>11_PR_APRV017</t>
  </si>
  <si>
    <t>25 DEPTA 1 AIAS ANCHORAGE</t>
  </si>
  <si>
    <t>25_HRM_APRV098</t>
  </si>
  <si>
    <t>11 PR BDS FIN APRV</t>
  </si>
  <si>
    <t>11_PR_APRV067</t>
  </si>
  <si>
    <t>25 DEPTA 1 AIAS FAIRBANKS</t>
  </si>
  <si>
    <t>25_HRM_APRV099</t>
  </si>
  <si>
    <t>11 PR CF AO APRV HQ</t>
  </si>
  <si>
    <t>11_PR_APRV012</t>
  </si>
  <si>
    <t>25 DEPTA 1 AMHS SHORESIDE</t>
  </si>
  <si>
    <t>25_HRM_APRV100</t>
  </si>
  <si>
    <t>11 PR CF FIN APRV R1</t>
  </si>
  <si>
    <t>11_PR_APRV014</t>
  </si>
  <si>
    <t>25 DEPTA 1 AMHS VESSEL</t>
  </si>
  <si>
    <t>25_HRM_APRV101</t>
  </si>
  <si>
    <t>11 PR CF FIN APRV R2</t>
  </si>
  <si>
    <t>11_PR_APRV018</t>
  </si>
  <si>
    <t>25 DEPTA 1 COMMISSIONER OFF</t>
  </si>
  <si>
    <t>25_HRM_APRV067</t>
  </si>
  <si>
    <t>11 PR CF FIN APRV R3</t>
  </si>
  <si>
    <t>11_PR_APRV021</t>
  </si>
  <si>
    <t>25 DEPTA 1 CR CONSTRUCTION</t>
  </si>
  <si>
    <t>25_HRM_APRV082</t>
  </si>
  <si>
    <t>11 PR CF FIN APRV R4</t>
  </si>
  <si>
    <t>11_PR_APRV016</t>
  </si>
  <si>
    <t>25 DEPTA 1 CR D &amp; E</t>
  </si>
  <si>
    <t>25_HRM_APRV081</t>
  </si>
  <si>
    <t>11 PR CF IT APRV</t>
  </si>
  <si>
    <t>11_PR_APRV013</t>
  </si>
  <si>
    <t>25 DEPTA 1 CR HWYS &amp; AVIATION</t>
  </si>
  <si>
    <t>25_HRM_APRV083</t>
  </si>
  <si>
    <t>11 PR CFEC FINANCE APPROVAL</t>
  </si>
  <si>
    <t>11_PR_APRV005</t>
  </si>
  <si>
    <t>25 DEPTA 1 CR SUPPORT SERVICES</t>
  </si>
  <si>
    <t>25_HRM_APRV080</t>
  </si>
  <si>
    <t>11 PR CFEC IT APRV</t>
  </si>
  <si>
    <t>11_PR_APRV011</t>
  </si>
  <si>
    <t>25 DEPTA 1 INFO SERVICES</t>
  </si>
  <si>
    <t>25_HRM_APRV069</t>
  </si>
  <si>
    <t>11 PR DAS FINANCE APPROVAL</t>
  </si>
  <si>
    <t>11_PR_APRV070</t>
  </si>
  <si>
    <t>25 DEPTA 1 MSCVE</t>
  </si>
  <si>
    <t>25_HRM_APRV073</t>
  </si>
  <si>
    <t>11 PR DAS IT APRV</t>
  </si>
  <si>
    <t>11_PR_APRV072</t>
  </si>
  <si>
    <t>25 DEPTA 1 NR CONSTRUCTION</t>
  </si>
  <si>
    <t>25_HRM_APRV078</t>
  </si>
  <si>
    <t>11 PR DAS PROC NF APRV</t>
  </si>
  <si>
    <t>11_PR_APRV069</t>
  </si>
  <si>
    <t>25 DEPTA 1 NR D &amp; E</t>
  </si>
  <si>
    <t>25_HRM_APRV077</t>
  </si>
  <si>
    <t>11 PR EVOS APPROVAL</t>
  </si>
  <si>
    <t>11_PR_APRV074</t>
  </si>
  <si>
    <t>25 DEPTA 1 NR HWYS &amp; AVIATION</t>
  </si>
  <si>
    <t>25_HRM_APRV079</t>
  </si>
  <si>
    <t>11 PR HAB APPROVAL</t>
  </si>
  <si>
    <t>11_PR_APRV064</t>
  </si>
  <si>
    <t>25 DEPTA 1 NR SUPPORT SERVICES</t>
  </si>
  <si>
    <t>25_HRM_APRV076</t>
  </si>
  <si>
    <t>11 PR HAB IT APRV</t>
  </si>
  <si>
    <t>11_PR_APRV065</t>
  </si>
  <si>
    <t>25 DEPTA 1 PROGRAM DEVELOPMENT</t>
  </si>
  <si>
    <t>25_HRM_APRV071</t>
  </si>
  <si>
    <t>11 PR HAB PROC NF APRV</t>
  </si>
  <si>
    <t>11_PR_APRV062</t>
  </si>
  <si>
    <t>25 DEPTA 1 SR CONSTRUCTION</t>
  </si>
  <si>
    <t>25_HRM_APRV086</t>
  </si>
  <si>
    <t>11 PR HQ ADMIN OFFICERS</t>
  </si>
  <si>
    <t>11_PR_APRV002</t>
  </si>
  <si>
    <t>25 DEPTA 1 SR D &amp; E</t>
  </si>
  <si>
    <t>25_HRM_APRV085</t>
  </si>
  <si>
    <t>11 PR HQ PROCUREMENT</t>
  </si>
  <si>
    <t>11_PR_APRV015</t>
  </si>
  <si>
    <t>25 DEPTA 1 SR HWYS &amp; AVIATION</t>
  </si>
  <si>
    <t>25_HRM_APRV087</t>
  </si>
  <si>
    <t>11 PR PROCUREMENT OFFICER</t>
  </si>
  <si>
    <t>11_PR_APRV001</t>
  </si>
  <si>
    <t>25 DEPTA 1 SR SUPPORT SERVICES</t>
  </si>
  <si>
    <t>25_HRM_APRV084</t>
  </si>
  <si>
    <t>11 PR RAP APRV</t>
  </si>
  <si>
    <t>11_PR_APRV003</t>
  </si>
  <si>
    <t>25 DEPTA 1 STATE EQUIP FLEET</t>
  </si>
  <si>
    <t>25_HRM_APRV075</t>
  </si>
  <si>
    <t>11 PR SF FAP3</t>
  </si>
  <si>
    <t>11_PR_APRV025</t>
  </si>
  <si>
    <t>25 DEPTA 1 SW AVIATION</t>
  </si>
  <si>
    <t>25_HRM_APRV070</t>
  </si>
  <si>
    <t>11 PR SF IT AP</t>
  </si>
  <si>
    <t>11_PR_APRV026</t>
  </si>
  <si>
    <t>25 DEPTA 1 SW D &amp; E</t>
  </si>
  <si>
    <t>25_HRM_APRV074</t>
  </si>
  <si>
    <t>11 PR SFHQ FAP1</t>
  </si>
  <si>
    <t>11_PR_APRV023</t>
  </si>
  <si>
    <t>25 DEPTA 1 SW FACILITIES</t>
  </si>
  <si>
    <t>25_HRM_APRV072</t>
  </si>
  <si>
    <t>11 PR SFHQ FAP2</t>
  </si>
  <si>
    <t>11_PR_APRV024</t>
  </si>
  <si>
    <t>25 DEPTA 2 DEPARTMENT WIDE</t>
  </si>
  <si>
    <t>25_HRM_APRV088</t>
  </si>
  <si>
    <t>11 PR SFR1 FAP1</t>
  </si>
  <si>
    <t>11_PR_APRV028</t>
  </si>
  <si>
    <t>25 DEPTA DIV OF FACILITIES SVC</t>
  </si>
  <si>
    <t>25_HRM_APRV117</t>
  </si>
  <si>
    <t>11 PR SFR1 FAP2</t>
  </si>
  <si>
    <t>11_PR_APRV029</t>
  </si>
  <si>
    <t>25 LCRR DEPARTMENT WIDE</t>
  </si>
  <si>
    <t>25_HRM_APRV092</t>
  </si>
  <si>
    <t>11 PR SFR2 FAP1</t>
  </si>
  <si>
    <t>11_PR_APRV031</t>
  </si>
  <si>
    <t>25 LDPM AMHS</t>
  </si>
  <si>
    <t>25_HRM_APRV091</t>
  </si>
  <si>
    <t>11 PR SFR2 FAP2</t>
  </si>
  <si>
    <t>11_PR_APRV032</t>
  </si>
  <si>
    <t>25 LDPM DEPARTMENT WIDE</t>
  </si>
  <si>
    <t>25_HRM_APRV090</t>
  </si>
  <si>
    <t>11 PR SFR3 FAP1</t>
  </si>
  <si>
    <t>11_PR_APRV037</t>
  </si>
  <si>
    <t>25 OTPAY FISCAL APPROVER</t>
  </si>
  <si>
    <t>25_HRM_APRV066</t>
  </si>
  <si>
    <t>11 PR SFR3 FAP2</t>
  </si>
  <si>
    <t>11_PR_APRV038</t>
  </si>
  <si>
    <t>25 PAR ADMINISTRATIVE SERVICES</t>
  </si>
  <si>
    <t>25_HRM_APRV002</t>
  </si>
  <si>
    <t>11 PR SFR4 FAP1</t>
  </si>
  <si>
    <t>11_PR_APRV034</t>
  </si>
  <si>
    <t>25 PAR AIAS ANCHORAGE</t>
  </si>
  <si>
    <t>25_HRM_APRV102</t>
  </si>
  <si>
    <t>11 PR SFR4 FAP2</t>
  </si>
  <si>
    <t>11_PR_APRV035</t>
  </si>
  <si>
    <t>25 PAR AIAS FAIRBANKS</t>
  </si>
  <si>
    <t>25_HRM_APRV103</t>
  </si>
  <si>
    <t>11 PR SUBS APPROVAL</t>
  </si>
  <si>
    <t>11_PR_APRV059</t>
  </si>
  <si>
    <t>25 PAR AMHS SHORESIDE</t>
  </si>
  <si>
    <t>25_HRM_APRV104</t>
  </si>
  <si>
    <t>11 PR SUBS IT APRV</t>
  </si>
  <si>
    <t>11_PR_APRV061</t>
  </si>
  <si>
    <t>25 PAR AMHS VESSEL</t>
  </si>
  <si>
    <t>25_HRM_APRV105</t>
  </si>
  <si>
    <t>11 PR WC ADMSTAFF HQ</t>
  </si>
  <si>
    <t>11_PR_APRV039</t>
  </si>
  <si>
    <t>25 PAR COMMISSIONER'S OFFICE</t>
  </si>
  <si>
    <t>25_HRM_APRV001</t>
  </si>
  <si>
    <t>11 PR WC ADMSTAFF R1</t>
  </si>
  <si>
    <t>11_PR_APRV043</t>
  </si>
  <si>
    <t>25 PAR CR CONSTRUCTION</t>
  </si>
  <si>
    <t>25_HRM_APRV016</t>
  </si>
  <si>
    <t>11 PR WC ADMSTAFF R2</t>
  </si>
  <si>
    <t>11_PR_APRV045</t>
  </si>
  <si>
    <t>25 PAR CR DESIGN &amp; ENGINEER</t>
  </si>
  <si>
    <t>25_HRM_APRV015</t>
  </si>
  <si>
    <t>11 PR WC ADMSTAFF R3</t>
  </si>
  <si>
    <t>11_PR_APRV049</t>
  </si>
  <si>
    <t>25 PAR CR HWYS &amp; AVIATION</t>
  </si>
  <si>
    <t>25_HRM_APRV017</t>
  </si>
  <si>
    <t>11 PR WC ADMSTAFF R4</t>
  </si>
  <si>
    <t>11_PR_APRV051</t>
  </si>
  <si>
    <t>25 PAR CR SUPPORT SERVICES</t>
  </si>
  <si>
    <t>25_HRM_APRV014</t>
  </si>
  <si>
    <t>11 PR WC ADMSTAFF R5</t>
  </si>
  <si>
    <t>11_PR_APRV053</t>
  </si>
  <si>
    <t>25 PAR DIV OF FACILITIES SVCS</t>
  </si>
  <si>
    <t>25_HRM_APRV116</t>
  </si>
  <si>
    <t>11 PR WC ADMSTAFF SW</t>
  </si>
  <si>
    <t>11_PR_APRV047</t>
  </si>
  <si>
    <t>25 PAR INFORMATION SERVICES</t>
  </si>
  <si>
    <t>25_HRM_APRV003</t>
  </si>
  <si>
    <t>11 PR WC HQAO</t>
  </si>
  <si>
    <t>11_PR_APRV040</t>
  </si>
  <si>
    <t>25 PAR MSCVE</t>
  </si>
  <si>
    <t>25_HRM_APRV007</t>
  </si>
  <si>
    <t>11 PR WC IT APPROVER</t>
  </si>
  <si>
    <t>11_PR_APRV042</t>
  </si>
  <si>
    <t>25 PAR NR CONSTRUCTION</t>
  </si>
  <si>
    <t>25_HRM_APRV012</t>
  </si>
  <si>
    <t>11 REGIONAL AO APPROVER</t>
  </si>
  <si>
    <t>11_FN_APRV027</t>
  </si>
  <si>
    <t>25 PAR NR DESIGN &amp; ENGINEER</t>
  </si>
  <si>
    <t>25_HRM_APRV011</t>
  </si>
  <si>
    <t>12_FN_APRV001</t>
  </si>
  <si>
    <t>25 PAR NR HWYS &amp; AVIATION</t>
  </si>
  <si>
    <t>25_HRM_APRV013</t>
  </si>
  <si>
    <t>12 APSCS APPROVER</t>
  </si>
  <si>
    <t>12_FN_APRV004</t>
  </si>
  <si>
    <t>25 PAR NR SUPPORT SERVICES</t>
  </si>
  <si>
    <t>25_HRM_APRV010</t>
  </si>
  <si>
    <t>12 BUDGET CERTIFIER</t>
  </si>
  <si>
    <t>12_FN_APRV068</t>
  </si>
  <si>
    <t>25 PAR PROGRAM DEVELOPMENT</t>
  </si>
  <si>
    <t>25_HRM_APRV005</t>
  </si>
  <si>
    <t>12 CDVSA APPROVER</t>
  </si>
  <si>
    <t>12_FN_APRV005</t>
  </si>
  <si>
    <t>25 PAR SR CONSTRUCTION</t>
  </si>
  <si>
    <t>25_HRM_APRV020</t>
  </si>
  <si>
    <t>12 FINANCIAL APPROVER</t>
  </si>
  <si>
    <t>12_FN_APRV069</t>
  </si>
  <si>
    <t>25 PAR SR DESIGN &amp; ENGINEER</t>
  </si>
  <si>
    <t>25_HRM_APRV019</t>
  </si>
  <si>
    <t>12 FIRE ARM TRANSFER APPROVER</t>
  </si>
  <si>
    <t>12_FN_APRV003</t>
  </si>
  <si>
    <t>25 PAR SR HWYS &amp; AVIATION</t>
  </si>
  <si>
    <t>25_HRM_APRV021</t>
  </si>
  <si>
    <t>12 PROCUREMENT APPROVER</t>
  </si>
  <si>
    <t>12_FN_APRV039</t>
  </si>
  <si>
    <t>25 PAR SR SUPPORT SERVICES</t>
  </si>
  <si>
    <t>25_HRM_APRV018</t>
  </si>
  <si>
    <t>12 RAP APPROVER</t>
  </si>
  <si>
    <t>12_FN_APRV070</t>
  </si>
  <si>
    <t>25 PAR STATE EQUIPMENT FLEET</t>
  </si>
  <si>
    <t>25_HRM_APRV009</t>
  </si>
  <si>
    <t>12 SUPERVISOR CERTIFIER</t>
  </si>
  <si>
    <t>12_FN_APRV002</t>
  </si>
  <si>
    <t>25 PAR SW AVIATION</t>
  </si>
  <si>
    <t>25_HRM_APRV004</t>
  </si>
  <si>
    <t>16 DBH DIRECTOR APPROVER</t>
  </si>
  <si>
    <t>16_FN_APRV143</t>
  </si>
  <si>
    <t>25 PAR SW DESIGN &amp; ENGINEER</t>
  </si>
  <si>
    <t>25_HRM_APRV008</t>
  </si>
  <si>
    <t>16 DBH PR FINANCIAL APPROVER</t>
  </si>
  <si>
    <t>16_PR_APRV009</t>
  </si>
  <si>
    <t>25 PAR SW FACILITIES</t>
  </si>
  <si>
    <t>25_HRM_APRV006</t>
  </si>
  <si>
    <t>16 DPA DIRECTOR APPROVER</t>
  </si>
  <si>
    <t>16_FN_APRV142</t>
  </si>
  <si>
    <t>25 PREXC DEPARTMENT WIDE</t>
  </si>
  <si>
    <t>25_HRM_APRV093</t>
  </si>
  <si>
    <t>16 DPA PR FINANCIAL APPROVER</t>
  </si>
  <si>
    <t>16_PR_APRV017</t>
  </si>
  <si>
    <t>25 PSMT FIN</t>
  </si>
  <si>
    <t>25_HRM_APRV111</t>
  </si>
  <si>
    <t>16 DPH DIRECTOR APPROVER</t>
  </si>
  <si>
    <t>16_FN_APRV141</t>
  </si>
  <si>
    <t>25 SUPER ADMIN SERVICES</t>
  </si>
  <si>
    <t>25_HRM_APRV023</t>
  </si>
  <si>
    <t>16 DPH EPI FIN APPROVER</t>
  </si>
  <si>
    <t>16_PR_APRV143</t>
  </si>
  <si>
    <t>25 SUPER AIAS ANCHORAGE</t>
  </si>
  <si>
    <t>25_HRM_APRV106</t>
  </si>
  <si>
    <t>16 DPH HPSD PR FINANCIAL APRV</t>
  </si>
  <si>
    <t>16_PR_APRV145</t>
  </si>
  <si>
    <t>25 SUPER AIAS FAIRBANKS</t>
  </si>
  <si>
    <t>25_HRM_APRV107</t>
  </si>
  <si>
    <t>16 DPH LABS PR FINANCIAL APRV</t>
  </si>
  <si>
    <t>16_PR_APRV147</t>
  </si>
  <si>
    <t>25 SUPER AMHS SHORESIDE</t>
  </si>
  <si>
    <t>25_HRM_APRV108</t>
  </si>
  <si>
    <t>16 DPH PR FINANCIAL APPROVER</t>
  </si>
  <si>
    <t>16_PR_APRV020</t>
  </si>
  <si>
    <t>25 SUPER AMHS VESSEL</t>
  </si>
  <si>
    <t>25_HRM_APRV109</t>
  </si>
  <si>
    <t>16 FAC FD APPROVER</t>
  </si>
  <si>
    <t>16_FN_APRV138</t>
  </si>
  <si>
    <t>25 SUPER COMMISSIONER'S OFFICE</t>
  </si>
  <si>
    <t>25_HRM_APRV022</t>
  </si>
  <si>
    <t>16 FMS DIRECTOR APPROVER</t>
  </si>
  <si>
    <t>16_FN_APRV137</t>
  </si>
  <si>
    <t>25 SUPER CR CONSTRUCTION</t>
  </si>
  <si>
    <t>25_HRM_APRV037</t>
  </si>
  <si>
    <t>16 FMS PR FACILITIES FIN APRV</t>
  </si>
  <si>
    <t>16_PR_APRV137</t>
  </si>
  <si>
    <t>25 SUPER CR DESIGN &amp; ENGINEER</t>
  </si>
  <si>
    <t>25_HRM_APRV036</t>
  </si>
  <si>
    <t>16 FMS PR FINANCIAL APPROVER</t>
  </si>
  <si>
    <t>16_PR_APRV023</t>
  </si>
  <si>
    <t>25 SUPER CR HWYS &amp; AVIATION</t>
  </si>
  <si>
    <t>25_HRM_APRV038</t>
  </si>
  <si>
    <t>16 FMS PR NEED APPROVER</t>
  </si>
  <si>
    <t>16_PR_APRV024</t>
  </si>
  <si>
    <t>25 SUPER CR SUPPORT SERVICES</t>
  </si>
  <si>
    <t>25_HRM_APRV035</t>
  </si>
  <si>
    <t>16 FN ACOA AP APPROVER</t>
  </si>
  <si>
    <t>16_FN_APRV114</t>
  </si>
  <si>
    <t>25 SUPER DFS ADMINISTRATION</t>
  </si>
  <si>
    <t>25_HRM_APRV113</t>
  </si>
  <si>
    <t>16 FN BHA AP APPROVER</t>
  </si>
  <si>
    <t>16_FN_APRV012</t>
  </si>
  <si>
    <t>25 SUPER DFS FAC MAINT AND OPS</t>
  </si>
  <si>
    <t>25_HRM_APRV114</t>
  </si>
  <si>
    <t>16 FN BUDGET APPROVER</t>
  </si>
  <si>
    <t>16_FN_APRV121</t>
  </si>
  <si>
    <t>25 SUPER DFS SW PUBLIC FACILIT</t>
  </si>
  <si>
    <t>25_HRM_APRV115</t>
  </si>
  <si>
    <t>16 FN BVS AP APPROVER</t>
  </si>
  <si>
    <t>16_FN_APRV078</t>
  </si>
  <si>
    <t>25 SUPER INFORMATION SERVICES</t>
  </si>
  <si>
    <t>25_HRM_APRV024</t>
  </si>
  <si>
    <t>16 FN CAP BUDGET APPROVER</t>
  </si>
  <si>
    <t>16_FN_APRV122</t>
  </si>
  <si>
    <t>25 SUPER MSCVE</t>
  </si>
  <si>
    <t>25_HRM_APRV028</t>
  </si>
  <si>
    <t>16 FN CCPC AP APPROVER</t>
  </si>
  <si>
    <t>16_FN_APRV073</t>
  </si>
  <si>
    <t>25 SUPER NR CONSTRUCTION</t>
  </si>
  <si>
    <t>25_HRM_APRV033</t>
  </si>
  <si>
    <t>16 FN CDPHP AP APPROVER</t>
  </si>
  <si>
    <t>16_FN_APRV081</t>
  </si>
  <si>
    <t>25 SUPER NR DESIGN &amp; ENGINEER</t>
  </si>
  <si>
    <t>25_HRM_APRV032</t>
  </si>
  <si>
    <t>16 FN DEPT APPROVER</t>
  </si>
  <si>
    <t>16_FN_APRV041</t>
  </si>
  <si>
    <t>25 SUPER NR HWYS &amp; AVIATION</t>
  </si>
  <si>
    <t>25_HRM_APRV034</t>
  </si>
  <si>
    <t>16 FN DEPT CR &amp; WO &amp; RE APRV</t>
  </si>
  <si>
    <t>16_FN_APRV126</t>
  </si>
  <si>
    <t>25 SUPER NR SUPPORT SERVICES</t>
  </si>
  <si>
    <t>25_HRM_APRV031</t>
  </si>
  <si>
    <t>16 FN DEPT DEFAULT APPROVER</t>
  </si>
  <si>
    <t>16_FN_APRV001</t>
  </si>
  <si>
    <t>25 SUPER PROGRAM DEVELOPMENT</t>
  </si>
  <si>
    <t>25_HRM_APRV026</t>
  </si>
  <si>
    <t>16 FN DEPT JV APPROVER</t>
  </si>
  <si>
    <t>16_FN_APRV128</t>
  </si>
  <si>
    <t>25 SUPER SR CONSTRUCTION</t>
  </si>
  <si>
    <t>25_HRM_APRV041</t>
  </si>
  <si>
    <t>16 FN DPA CEC APPROVER</t>
  </si>
  <si>
    <t>16_FN_APRV070</t>
  </si>
  <si>
    <t>25 SUPER SR DESIGN &amp; ENGINEER</t>
  </si>
  <si>
    <t>25_HRM_APRV040</t>
  </si>
  <si>
    <t>16 FN DPA DRM APPROVER</t>
  </si>
  <si>
    <t>16_FN_APRV069</t>
  </si>
  <si>
    <t>25 SUPER SR HWYS &amp; AVIATION</t>
  </si>
  <si>
    <t>25_HRM_APRV042</t>
  </si>
  <si>
    <t>16 FN DPA IET/IPO/ITI/ITA APRV</t>
  </si>
  <si>
    <t>16_FN_APRV068</t>
  </si>
  <si>
    <t>25 SUPER SR SUPPORT SERVICES</t>
  </si>
  <si>
    <t>25_HRM_APRV039</t>
  </si>
  <si>
    <t>16 FN DPA MDWL APPROVER</t>
  </si>
  <si>
    <t>16_FN_APRV149</t>
  </si>
  <si>
    <t>25 SUPER STATE EQUIPMENT FLEET</t>
  </si>
  <si>
    <t>25_HRM_APRV030</t>
  </si>
  <si>
    <t>16 FN DPH IET/IPO/ITI/ITA APRV</t>
  </si>
  <si>
    <t>16_FN_APRV095</t>
  </si>
  <si>
    <t>25 SUPER SW AVIATION</t>
  </si>
  <si>
    <t>25_HRM_APRV025</t>
  </si>
  <si>
    <t>16 FN EAP AP APPROVER</t>
  </si>
  <si>
    <t>16_FN_APRV075</t>
  </si>
  <si>
    <t>25 SUPER SW DESIGN &amp; ENGINEER</t>
  </si>
  <si>
    <t>25_HRM_APRV029</t>
  </si>
  <si>
    <t>16 FN EIS AP APPROVER</t>
  </si>
  <si>
    <t>16_FN_APRV072</t>
  </si>
  <si>
    <t>25 SUPER SW FACILITIES</t>
  </si>
  <si>
    <t>25_HRM_APRV027</t>
  </si>
  <si>
    <t>16 FN EPGM AP APPROVER</t>
  </si>
  <si>
    <t>16_FN_APRV085</t>
  </si>
  <si>
    <t>26 APH FISCAL APPROVER</t>
  </si>
  <si>
    <t>26_HRM_APRV153</t>
  </si>
  <si>
    <t>16 FN EPI AP APPROVER</t>
  </si>
  <si>
    <t>16_FN_APRV089</t>
  </si>
  <si>
    <t>26 APH-ANC-FCS SUPERVISOR</t>
  </si>
  <si>
    <t>26_HRM_APRV015</t>
  </si>
  <si>
    <t>16 FN FAC AP APPROVER</t>
  </si>
  <si>
    <t>16_FN_APRV133</t>
  </si>
  <si>
    <t>26 APH-ANC-FCS TIMEKEEPER</t>
  </si>
  <si>
    <t>26_HRM_APRV008</t>
  </si>
  <si>
    <t>16 FN FAC FIXED ASSET APPROVER</t>
  </si>
  <si>
    <t>16_FN_APRV131</t>
  </si>
  <si>
    <t>26 APH-CO-FCS SUPERVISOR</t>
  </si>
  <si>
    <t>26_HRM_APRV011</t>
  </si>
  <si>
    <t>16 FN FISCAL AP APPROVER</t>
  </si>
  <si>
    <t>16_FN_APRV124</t>
  </si>
  <si>
    <t>26 APH-CO-FCS TIMEKEEPER</t>
  </si>
  <si>
    <t>26_HRM_APRV004</t>
  </si>
  <si>
    <t>16 FN FMS AP APPROVER</t>
  </si>
  <si>
    <t>16_FN_APRV125</t>
  </si>
  <si>
    <t>26 APH-FAI-FCS SUPERVISOR</t>
  </si>
  <si>
    <t>26_HRM_APRV017</t>
  </si>
  <si>
    <t>16 FN FMS APPROVER</t>
  </si>
  <si>
    <t>16_FN_APRV134</t>
  </si>
  <si>
    <t>26 APH-FAI-FCS TIMEKEEPER</t>
  </si>
  <si>
    <t>26_HRM_APRV010</t>
  </si>
  <si>
    <t>16 FN FMS IET/IPO/ITI/ITA APRV</t>
  </si>
  <si>
    <t>16_FN_APRV025</t>
  </si>
  <si>
    <t>26 APH-JUNEAU-FCS SUPERVISOR</t>
  </si>
  <si>
    <t>26_HRM_APRV014</t>
  </si>
  <si>
    <t>16 FN FMS TA APPROVER</t>
  </si>
  <si>
    <t>16_FN_APRV130</t>
  </si>
  <si>
    <t>26 APH-JUNEAU-FCS TIMEKEEPER</t>
  </si>
  <si>
    <t>26_HRM_APRV007</t>
  </si>
  <si>
    <t>16 FN G&amp;C APPROVER</t>
  </si>
  <si>
    <t>16_FN_APRV032</t>
  </si>
  <si>
    <t>26 APH-KTN-FCS SUPERVISOR</t>
  </si>
  <si>
    <t>26_HRM_APRV013</t>
  </si>
  <si>
    <t>16 FN GOV COUNCIL AP APPROVER</t>
  </si>
  <si>
    <t>16_FN_APRV119</t>
  </si>
  <si>
    <t>26 APH-KTN-FCS TIMEKEEPER</t>
  </si>
  <si>
    <t>26_HRM_APRV006</t>
  </si>
  <si>
    <t>16 FN GRANTS APPROVER</t>
  </si>
  <si>
    <t>16_FN_APRV150</t>
  </si>
  <si>
    <t>26 APH-PALMER-FCS SUPERVISOR</t>
  </si>
  <si>
    <t>26_HRM_APRV016</t>
  </si>
  <si>
    <t>16 FN HCS IET/IPO/ITI/ITA APRV</t>
  </si>
  <si>
    <t>16_FN_APRV043</t>
  </si>
  <si>
    <t>26 APH-PALMER-FCS TIMEKEEPER</t>
  </si>
  <si>
    <t>26_HRM_APRV009</t>
  </si>
  <si>
    <t>16 FN HCS JV APPROVER</t>
  </si>
  <si>
    <t>16_FN_APRV042</t>
  </si>
  <si>
    <t>26 APH-RX-FCS SUPERVISOR</t>
  </si>
  <si>
    <t>26_HRM_APRV155</t>
  </si>
  <si>
    <t>16 FN HCS MDMA APPROVER</t>
  </si>
  <si>
    <t>16_FN_APRV148</t>
  </si>
  <si>
    <t>26 APH-RX-FCS TIMEKEEPER</t>
  </si>
  <si>
    <t>26_HRM_APRV156</t>
  </si>
  <si>
    <t>16 FN HFLC AP APPROVER</t>
  </si>
  <si>
    <t>16_FN_APRV048</t>
  </si>
  <si>
    <t>26 APH-SITKA-FCS SUPERVISOR</t>
  </si>
  <si>
    <t>26_HRM_APRV012</t>
  </si>
  <si>
    <t>16 FN HPSD AP APPROVER</t>
  </si>
  <si>
    <t>16_FN_APRV093</t>
  </si>
  <si>
    <t>26 APH-SITKA-FCS TIMEKEEPER</t>
  </si>
  <si>
    <t>26_HRM_APRV005</t>
  </si>
  <si>
    <t>16 FN LAB AP APPROVER</t>
  </si>
  <si>
    <t>16_FN_APRV096</t>
  </si>
  <si>
    <t>26 API ADMN-FCS SUPERVISOR</t>
  </si>
  <si>
    <t>26_HRM_APRV126</t>
  </si>
  <si>
    <t>16 FN MAA AP APPROVER</t>
  </si>
  <si>
    <t>16_FN_APRV044</t>
  </si>
  <si>
    <t>26 API ADMN-FCS TIMEKEEPER</t>
  </si>
  <si>
    <t>26_HRM_APRV113</t>
  </si>
  <si>
    <t>16 FN MAA TAPO APPROVER</t>
  </si>
  <si>
    <t>16_FN_APRV045</t>
  </si>
  <si>
    <t>26 API CLNC-FCS SUPERVISOR</t>
  </si>
  <si>
    <t>26_HRM_APRV131</t>
  </si>
  <si>
    <t>16 FN PAFS AP APPROVER</t>
  </si>
  <si>
    <t>16_FN_APRV074</t>
  </si>
  <si>
    <t>26 API CLNC-FCS TIMEKEEPER</t>
  </si>
  <si>
    <t>26_HRM_APRV118</t>
  </si>
  <si>
    <t>16 FN PHA AP APPROVER</t>
  </si>
  <si>
    <t>16_FN_APRV099</t>
  </si>
  <si>
    <t>26 API CSPT-FCS SUPERVISOR</t>
  </si>
  <si>
    <t>26_HRM_APRV128</t>
  </si>
  <si>
    <t>16 FN PHN AP APPROVER</t>
  </si>
  <si>
    <t>16_FN_APRV103</t>
  </si>
  <si>
    <t>26 API CSPT-FCS TIMEKEEPER</t>
  </si>
  <si>
    <t>26_HRM_APRV115</t>
  </si>
  <si>
    <t>16 FN PHN IN/PCGAX/PRC APRV</t>
  </si>
  <si>
    <t>16_FN_APRV104</t>
  </si>
  <si>
    <t>26 API FISCAL APPROVER</t>
  </si>
  <si>
    <t>26_HRM_APRV147</t>
  </si>
  <si>
    <t>16 FN PHN JV APPROVER</t>
  </si>
  <si>
    <t>16_FN_APRV105</t>
  </si>
  <si>
    <t>26 API MED-FCS SUPERVISOR</t>
  </si>
  <si>
    <t>26_HRM_APRV127</t>
  </si>
  <si>
    <t>16 FN PPA AP APPROVER</t>
  </si>
  <si>
    <t>16_FN_APRV071</t>
  </si>
  <si>
    <t>26 API MED-FCS TIMEKEEPER</t>
  </si>
  <si>
    <t>26_HRM_APRV114</t>
  </si>
  <si>
    <t>16 FN PREXP APPROVAL</t>
  </si>
  <si>
    <t>16_FN_APRV160</t>
  </si>
  <si>
    <t>26 API MGT-FCS SUPERVISOR</t>
  </si>
  <si>
    <t>26_HRM_APRV125</t>
  </si>
  <si>
    <t>16 FN PROC FIXED ASSET APRV</t>
  </si>
  <si>
    <t>16_FN_APRV132</t>
  </si>
  <si>
    <t>26 API MGT-FCS TIMEKEEPER</t>
  </si>
  <si>
    <t>26_HRM_APRV112</t>
  </si>
  <si>
    <t>16 FN PROG GRANTS APPROVER</t>
  </si>
  <si>
    <t>16_FN_APRV123</t>
  </si>
  <si>
    <t>26 API NONC-FCS SUPERVISOR</t>
  </si>
  <si>
    <t>26_HRM_APRV130</t>
  </si>
  <si>
    <t>16 FN REVENUE BUDGET APPROVER</t>
  </si>
  <si>
    <t>16_FN_APRV028</t>
  </si>
  <si>
    <t>26 API NONC-FCS TIMEKEEPER</t>
  </si>
  <si>
    <t>26_HRM_APRV117</t>
  </si>
  <si>
    <t>16 FN RL AP APPROVER</t>
  </si>
  <si>
    <t>16_FN_APRV052</t>
  </si>
  <si>
    <t>26 API NRGS-FCS TIMEKEEPER</t>
  </si>
  <si>
    <t>26_HRM_APRV116</t>
  </si>
  <si>
    <t>16 FN RR AP APPROVER</t>
  </si>
  <si>
    <t>16_FN_APRV056</t>
  </si>
  <si>
    <t>26 API NRSG-FCS SUPERVISOR</t>
  </si>
  <si>
    <t>26_HRM_APRV129</t>
  </si>
  <si>
    <t>16 FN SDS AP APPROVER</t>
  </si>
  <si>
    <t>16_FN_APRV117</t>
  </si>
  <si>
    <t>26 DEPT FISCAL APPROVER</t>
  </si>
  <si>
    <t>26_HRM_APRV002</t>
  </si>
  <si>
    <t>16 FN SDS APPROVER</t>
  </si>
  <si>
    <t>16_FN_APRV116</t>
  </si>
  <si>
    <t>26 DJJ FISCAL APPROVER</t>
  </si>
  <si>
    <t>26_HRM_APRV154</t>
  </si>
  <si>
    <t>16 FN SDS IET/IPO/ITI/ITA APRV</t>
  </si>
  <si>
    <t>16_FN_APRV120</t>
  </si>
  <si>
    <t>26 DJJ-ANC PRO-FCS SUPERVISOR</t>
  </si>
  <si>
    <t>26_HRM_APRV031</t>
  </si>
  <si>
    <t>16 FN SME AP APPROVER</t>
  </si>
  <si>
    <t>16_FN_APRV107</t>
  </si>
  <si>
    <t>26 DJJ-ANC PRO-FCS TIMEKEEPER</t>
  </si>
  <si>
    <t>26_HRM_APRV019</t>
  </si>
  <si>
    <t>16 FN WCFH AP APPROVER</t>
  </si>
  <si>
    <t>16_FN_APRV110</t>
  </si>
  <si>
    <t>26 DJJ-BET-FCS SUPERVISOR</t>
  </si>
  <si>
    <t>26_HRM_APRV034</t>
  </si>
  <si>
    <t>16 FN WCFH TAPO APPROVER</t>
  </si>
  <si>
    <t>16_FN_APRV111</t>
  </si>
  <si>
    <t>26 DJJ-BET-FCS TIMEKEEPER</t>
  </si>
  <si>
    <t>26_HRM_APRV022</t>
  </si>
  <si>
    <t>16 FN WIC AP APPROVER</t>
  </si>
  <si>
    <t>16_FN_APRV077</t>
  </si>
  <si>
    <t>26 DJJ-FYF-FCS SUPERVISOR</t>
  </si>
  <si>
    <t>26_HRM_APRV039</t>
  </si>
  <si>
    <t>16 FN WS AP APPROVER</t>
  </si>
  <si>
    <t>16_FN_APRV076</t>
  </si>
  <si>
    <t>26 DJJ-FYF-FCS TIMEKEEPER</t>
  </si>
  <si>
    <t>26_HRM_APRV027</t>
  </si>
  <si>
    <t>16 GRANTS &amp; CONTRACTS APPROVER</t>
  </si>
  <si>
    <t>16_PR_APRV139</t>
  </si>
  <si>
    <t>26 DJJ-JYC-FCS SUPERVISOR</t>
  </si>
  <si>
    <t>26_HRM_APRV043</t>
  </si>
  <si>
    <t>16 HCS DIRECTOR APPROVER</t>
  </si>
  <si>
    <t>16_FN_APRV139</t>
  </si>
  <si>
    <t>26 DJJ-JYC-FCS TIMEKEEPER</t>
  </si>
  <si>
    <t>26_HRM_APRV018</t>
  </si>
  <si>
    <t>16 HCS PR FINANCIAL APPROVER</t>
  </si>
  <si>
    <t>16_PR_APRV025</t>
  </si>
  <si>
    <t>26 DJJ-KRYF-FCS SUPERVISOR</t>
  </si>
  <si>
    <t>26_HRM_APRV038</t>
  </si>
  <si>
    <t>16 PR COMM APPROVER</t>
  </si>
  <si>
    <t>16_PR_APRV036</t>
  </si>
  <si>
    <t>26 DJJ-KRYF-FCS TIMEKEEPER</t>
  </si>
  <si>
    <t>26_HRM_APRV026</t>
  </si>
  <si>
    <t>16 PR DEP COMM APPROVER</t>
  </si>
  <si>
    <t>16_PR_APRV038</t>
  </si>
  <si>
    <t>26 DJJ-KYF-FCS SUPERVISOR</t>
  </si>
  <si>
    <t>26_HRM_APRV042</t>
  </si>
  <si>
    <t>16 PR DPH BVS FINANCIAL APRV</t>
  </si>
  <si>
    <t>16_PR_APRV169</t>
  </si>
  <si>
    <t>26 DJJ-KYF-FCS TIMEKEEPER</t>
  </si>
  <si>
    <t>26_HRM_APRV030</t>
  </si>
  <si>
    <t>16 PR DPH CDPHP FINANCIAL APRV</t>
  </si>
  <si>
    <t>16_PR_APRV171</t>
  </si>
  <si>
    <t>26 DJJ-MYC-FCS SUPERVISOR</t>
  </si>
  <si>
    <t>26_HRM_APRV033</t>
  </si>
  <si>
    <t>16 PR DPH EMERGENCY FIN APR</t>
  </si>
  <si>
    <t>16_PR_APRV173</t>
  </si>
  <si>
    <t>26 DJJ-MYC-FCS TIMEKEEPER</t>
  </si>
  <si>
    <t>26_HRM_APRV021</t>
  </si>
  <si>
    <t>16 PR DPH NURSING FIN APRV</t>
  </si>
  <si>
    <t>16_PR_APRV149</t>
  </si>
  <si>
    <t>26 DJJ-MYF-FCS SUPERVISOR</t>
  </si>
  <si>
    <t>26_HRM_APRV041</t>
  </si>
  <si>
    <t>16 PR DPH SMEO FINANCIAL APR</t>
  </si>
  <si>
    <t>16_PR_APRV151</t>
  </si>
  <si>
    <t>26 DJJ-MYF-FCS TIMEKEEPER</t>
  </si>
  <si>
    <t>26_HRM_APRV029</t>
  </si>
  <si>
    <t>16 PR DPH WCFH FINANCIAL APRV</t>
  </si>
  <si>
    <t>16_PR_APRV153</t>
  </si>
  <si>
    <t>26 DJJ-NO PRO-FCS SUPERVISOR</t>
  </si>
  <si>
    <t>26_HRM_APRV035</t>
  </si>
  <si>
    <t>16 PR SDS FINANCIAL APPROVER</t>
  </si>
  <si>
    <t>16_PR_APRV029</t>
  </si>
  <si>
    <t>26 DJJ-NO PRO-FCS TIMEKEEPER</t>
  </si>
  <si>
    <t>26_HRM_APRV023</t>
  </si>
  <si>
    <t>16 PROCUREMENT MANAGERS</t>
  </si>
  <si>
    <t>16_PR_APRV013</t>
  </si>
  <si>
    <t>26 DJJ-NYF-FCS SUPERVISOR</t>
  </si>
  <si>
    <t>26_HRM_APRV040</t>
  </si>
  <si>
    <t>16 RAP APPROVER</t>
  </si>
  <si>
    <t>16_PR_APRV028</t>
  </si>
  <si>
    <t>26 DJJ-NYF-FCS TIMEKEEPER</t>
  </si>
  <si>
    <t>26_HRM_APRV028</t>
  </si>
  <si>
    <t>16 REJECTION WORKLIST</t>
  </si>
  <si>
    <t>16_FN_APRV004</t>
  </si>
  <si>
    <t>26 DJJ-SC PRO-FCS SUPERVISOR</t>
  </si>
  <si>
    <t>26_HRM_APRV032</t>
  </si>
  <si>
    <t>16 SDS DIRECTOR APPROVER</t>
  </si>
  <si>
    <t>16_FN_APRV145</t>
  </si>
  <si>
    <t>26 DJJ-SC PRO-FCS TIMEKEEPER</t>
  </si>
  <si>
    <t>26_HRM_APRV020</t>
  </si>
  <si>
    <t>18 AQ APPROVERS</t>
  </si>
  <si>
    <t>18_FN_APRV002</t>
  </si>
  <si>
    <t>26 DJJ-SE PRO-FCS SUPERVISOR</t>
  </si>
  <si>
    <t>26_HRM_APRV037</t>
  </si>
  <si>
    <t>18 CO/DAS ADMIN STAFF NOTIFY</t>
  </si>
  <si>
    <t>18_FN_NOTIF100</t>
  </si>
  <si>
    <t>26 DJJ-SE PRO-FCS TIMEKEEPER</t>
  </si>
  <si>
    <t>26_HRM_APRV025</t>
  </si>
  <si>
    <t>18 DAS ADMIN APPROVERS</t>
  </si>
  <si>
    <t>18_FN_APRV006</t>
  </si>
  <si>
    <t>26 DJJ-SO-FCS SUPERVISOR</t>
  </si>
  <si>
    <t>26_HRM_APRV036</t>
  </si>
  <si>
    <t>18 DEC ASD APPROVER</t>
  </si>
  <si>
    <t>18_FN_APRV007</t>
  </si>
  <si>
    <t>26 DJJ-SO-FCS TIMEKEEPER</t>
  </si>
  <si>
    <t>26_HRM_APRV024</t>
  </si>
  <si>
    <t>18 EH APPROVERS</t>
  </si>
  <si>
    <t>18_FN_APRV003</t>
  </si>
  <si>
    <t>26 DSS ADMIN SUPERVISOR</t>
  </si>
  <si>
    <t>26_HRM_APRV054</t>
  </si>
  <si>
    <t>18 FD &amp; FT APPROVER</t>
  </si>
  <si>
    <t>18_FN_APRV121</t>
  </si>
  <si>
    <t>26 DSS COMM OFC SUPERVISOR</t>
  </si>
  <si>
    <t>26_HRM_APRV051</t>
  </si>
  <si>
    <t>18 FD &amp; FT DIVISION APPROVERS</t>
  </si>
  <si>
    <t>18_FN_APRV122</t>
  </si>
  <si>
    <t>26 DSS FISCAL APPROVER</t>
  </si>
  <si>
    <t>26_HRM_APRV150</t>
  </si>
  <si>
    <t>18 FD/FT CO DESIGNEE APPROVER</t>
  </si>
  <si>
    <t>18_FN_APRV123</t>
  </si>
  <si>
    <t>26 DSS TIMEKEEPER</t>
  </si>
  <si>
    <t>26_HRM_APRV044</t>
  </si>
  <si>
    <t>18 FINANCIAL CERTIFICATION</t>
  </si>
  <si>
    <t>18_FN_APRV120</t>
  </si>
  <si>
    <t>26 DSS-FM-FCS SUPERVISOR</t>
  </si>
  <si>
    <t>26_HRM_APRV057</t>
  </si>
  <si>
    <t>18 PR IT APPROVER</t>
  </si>
  <si>
    <t>18_PR_APRV011</t>
  </si>
  <si>
    <t>26 DSS-G&amp;C-FCS SUPERVISOR</t>
  </si>
  <si>
    <t>26_HRM_APRV055</t>
  </si>
  <si>
    <t>18 PR RAP APPROVER</t>
  </si>
  <si>
    <t>18_PR_APRV014</t>
  </si>
  <si>
    <t>26 DSS-PA-FCS SUPERVISOR</t>
  </si>
  <si>
    <t>26_HRM_APRV052</t>
  </si>
  <si>
    <t>18 PROCUREMENT APPROVER</t>
  </si>
  <si>
    <t>18_PR_APRV042</t>
  </si>
  <si>
    <t>26 DSS-QA&amp;A-FCS SUPERVISOR</t>
  </si>
  <si>
    <t>26_HRM_APRV053</t>
  </si>
  <si>
    <t>18 REJECTION WORKLIST</t>
  </si>
  <si>
    <t>18_FN_APRV001</t>
  </si>
  <si>
    <t>26 OCS FISCAL APPROVER</t>
  </si>
  <si>
    <t>26_HRM_APRV148</t>
  </si>
  <si>
    <t>18 SPAR APPROVERS</t>
  </si>
  <si>
    <t>18_FN_APRV004</t>
  </si>
  <si>
    <t>26 OCS-ARO-FCS SUPERVISOR</t>
  </si>
  <si>
    <t>26_HRM_APRV065</t>
  </si>
  <si>
    <t>18 WQ APPROVERS</t>
  </si>
  <si>
    <t>18_FN_APRV005</t>
  </si>
  <si>
    <t>26 OCS-ARO-FCS TIMEKEEPER</t>
  </si>
  <si>
    <t>26_HRM_APRV059</t>
  </si>
  <si>
    <t>20 CONFIDENTIAL REJECTORS</t>
  </si>
  <si>
    <t>20_FN_APRV100</t>
  </si>
  <si>
    <t>26 OCS-NRO-FCS SUPERVISOR</t>
  </si>
  <si>
    <t>26_HRM_APRV064</t>
  </si>
  <si>
    <t>20 FIXED ASSET APPROVER</t>
  </si>
  <si>
    <t>20_FN_APRV012</t>
  </si>
  <si>
    <t>26 OCS-NRO-FCS TIMEKEEPER</t>
  </si>
  <si>
    <t>26_HRM_APRV058</t>
  </si>
  <si>
    <t>20 FN ACCT PAYABLE APPROVER 1</t>
  </si>
  <si>
    <t>20_FN_APRV001</t>
  </si>
  <si>
    <t>26 OCS-SCRO-FCS SUPERVISOR</t>
  </si>
  <si>
    <t>26_HRM_APRV067</t>
  </si>
  <si>
    <t>20 FN ACCT PAYABLE APPROVER 2</t>
  </si>
  <si>
    <t>20_FN_APRV004</t>
  </si>
  <si>
    <t>26 OCS-SCRO-FCS TIMEKEEPER</t>
  </si>
  <si>
    <t>26_HRM_APRV061</t>
  </si>
  <si>
    <t>20 FN ACCT RECEIVABLE APPVR</t>
  </si>
  <si>
    <t>20_FN_APRV006</t>
  </si>
  <si>
    <t>26 OCS-SERO-FCS SUPERVISOR</t>
  </si>
  <si>
    <t>26_HRM_APRV068</t>
  </si>
  <si>
    <t>20 FN ALL PROC</t>
  </si>
  <si>
    <t>20_FN_APRV009</t>
  </si>
  <si>
    <t>26 OCS-SERO-FCS TIMEKEEPER</t>
  </si>
  <si>
    <t>26_HRM_APRV062</t>
  </si>
  <si>
    <t>20 FN AP &amp; ACCT TECH 3</t>
  </si>
  <si>
    <t>20_FN_APRV002</t>
  </si>
  <si>
    <t>26 OCS-SO-FCS SUPERVISOR</t>
  </si>
  <si>
    <t>26_HRM_APRV066</t>
  </si>
  <si>
    <t>20 FN BUDGET STAFF</t>
  </si>
  <si>
    <t>20_FN_APRV008</t>
  </si>
  <si>
    <t>26 OCS-SO-FCS TIMEKEEPER</t>
  </si>
  <si>
    <t>26_HRM_APRV060</t>
  </si>
  <si>
    <t>20 FN CONFIDENTAL CERTIFIERS</t>
  </si>
  <si>
    <t>20_FN_APRV018</t>
  </si>
  <si>
    <t>26 OCS-WRO-FCS SUPERVISOR</t>
  </si>
  <si>
    <t>26_HRM_APRV069</t>
  </si>
  <si>
    <t>20 FN DIRECTOR &amp; MANAGER</t>
  </si>
  <si>
    <t>20_FN_APRV011</t>
  </si>
  <si>
    <t>26 OCS-WRO-FCS TIMEKEEPER</t>
  </si>
  <si>
    <t>26_HRM_APRV063</t>
  </si>
  <si>
    <t>20 FN FINANCIAL CERTIFIERS</t>
  </si>
  <si>
    <t>20_FN_APRV015</t>
  </si>
  <si>
    <t>30 LAA APPROVER</t>
  </si>
  <si>
    <t>30_HRM_APRV001</t>
  </si>
  <si>
    <t>20 FN FIXED ASSET COMM DESIG</t>
  </si>
  <si>
    <t>20_FN_APRV019</t>
  </si>
  <si>
    <t>30 LAU APPROVER</t>
  </si>
  <si>
    <t>30_HRM_APRV002</t>
  </si>
  <si>
    <t>20 FN NEED APPROVER</t>
  </si>
  <si>
    <t>20_FN_APRV003</t>
  </si>
  <si>
    <t>30 LAU FISCAL APPROVER</t>
  </si>
  <si>
    <t>30_HRM_APRV005</t>
  </si>
  <si>
    <t>20 FN NEED APPVRS &amp; ALL PROC</t>
  </si>
  <si>
    <t>20_FN_APRV013</t>
  </si>
  <si>
    <t>30 SUPERVISOR AUDIT</t>
  </si>
  <si>
    <t>30_HRM_APRV008</t>
  </si>
  <si>
    <t>20 POPU FN NEED APPROVER</t>
  </si>
  <si>
    <t>20_FN_APRV005</t>
  </si>
  <si>
    <t>41 ADMINISTRATION APPROVER</t>
  </si>
  <si>
    <t>41_HRM_APRV011</t>
  </si>
  <si>
    <t>20 PR ALL PROC</t>
  </si>
  <si>
    <t>20_PR_APRV005</t>
  </si>
  <si>
    <t>41 AJC SUPERVISOR APPROVER</t>
  </si>
  <si>
    <t>41_HRM_APRV014</t>
  </si>
  <si>
    <t>20 PR IT APPROVER</t>
  </si>
  <si>
    <t>20_PR_APRV006</t>
  </si>
  <si>
    <t>41 AJC/ACJ APPROVER</t>
  </si>
  <si>
    <t>41_HRM_APRV013</t>
  </si>
  <si>
    <t>20 PR NEED APPROVER</t>
  </si>
  <si>
    <t>20_PR_APRV001</t>
  </si>
  <si>
    <t>41 AJC/HR CERTIFIER</t>
  </si>
  <si>
    <t>41_HRM_APRV012</t>
  </si>
  <si>
    <t>20 PR RAP APPROVER</t>
  </si>
  <si>
    <t>20_PR_APRV003</t>
  </si>
  <si>
    <t>41 CONDUCT CERTIFIER</t>
  </si>
  <si>
    <t>41_HRM_APRV015</t>
  </si>
  <si>
    <t>25 AIAS FIXED ASSET APPROVER</t>
  </si>
  <si>
    <t>25_FN_APRV015</t>
  </si>
  <si>
    <t>41 CONDUCT SUPERVISOR APPROVER</t>
  </si>
  <si>
    <t>41_HRM_APRV016</t>
  </si>
  <si>
    <t>25 AIRPORT FINANCE APPROVER</t>
  </si>
  <si>
    <t>25_FN_APRV016</t>
  </si>
  <si>
    <t>41 COURT OF APPEALS APPROVER</t>
  </si>
  <si>
    <t>41_HRM_APRV006</t>
  </si>
  <si>
    <t>25 COMM OFC APPROVER 2</t>
  </si>
  <si>
    <t>25_PR_APRV126</t>
  </si>
  <si>
    <t>41 DISTRICT 1 APPROVER</t>
  </si>
  <si>
    <t>41_HRM_APRV007</t>
  </si>
  <si>
    <t>25 COMMISSIONER APRV</t>
  </si>
  <si>
    <t>25_FN_APRV014</t>
  </si>
  <si>
    <t>41 DISTRICT 2 APPROVER</t>
  </si>
  <si>
    <t>41_HRM_APRV008</t>
  </si>
  <si>
    <t>25 CR CONSTR APPROVER 1</t>
  </si>
  <si>
    <t>25_PR_APRV296</t>
  </si>
  <si>
    <t>41 DISTRICT 3 APPROVER</t>
  </si>
  <si>
    <t>41_HRM_APRV009</t>
  </si>
  <si>
    <t>25 CR CONSTR APPROVER 2</t>
  </si>
  <si>
    <t>25_PR_APRV297</t>
  </si>
  <si>
    <t>41 DISTRICT 4 APPROVER</t>
  </si>
  <si>
    <t>41_HRM_APRV010</t>
  </si>
  <si>
    <t>25 CR CONSTR APPROVER 3</t>
  </si>
  <si>
    <t>25_PR_APRV298</t>
  </si>
  <si>
    <t>41 HR APPROVER</t>
  </si>
  <si>
    <t>41_HRM_APRV001</t>
  </si>
  <si>
    <t>25 CR PROJECT CONTROL 1</t>
  </si>
  <si>
    <t>25_PR_APRV301</t>
  </si>
  <si>
    <t>41 HR CERTIFIER</t>
  </si>
  <si>
    <t>41_HRM_APRV003</t>
  </si>
  <si>
    <t>25 CR PROJECT CONTROL 2</t>
  </si>
  <si>
    <t>25_PR_APRV302</t>
  </si>
  <si>
    <t>41 SUPREME COURT APPROVER</t>
  </si>
  <si>
    <t>41_HRM_APRV005</t>
  </si>
  <si>
    <t>25 DFS APPROVAL GROUP 1</t>
  </si>
  <si>
    <t>25_PR_APRV339</t>
  </si>
  <si>
    <t>25 DFS APPROVAL GROUP 2</t>
  </si>
  <si>
    <t>25_PR_APRV340</t>
  </si>
  <si>
    <t>25 DFS ICT FACILITY SERVICES</t>
  </si>
  <si>
    <t>25_PR_APRV341</t>
  </si>
  <si>
    <t>25 FN AIA SEF APPROVER</t>
  </si>
  <si>
    <t>25_FN_APRV028</t>
  </si>
  <si>
    <t>25 FN ANC AIR APPROVER</t>
  </si>
  <si>
    <t>25_FN_APRV023</t>
  </si>
  <si>
    <t>25 FN ANC PAY APPROVER</t>
  </si>
  <si>
    <t>25_FN_APRV002</t>
  </si>
  <si>
    <t>25 FN ANCH WHSE MGR</t>
  </si>
  <si>
    <t>25_FN_APRV029</t>
  </si>
  <si>
    <t>25 FN CAP BUDG APPROVER</t>
  </si>
  <si>
    <t>25_FN_APRV027</t>
  </si>
  <si>
    <t>25 FN COST ACCOUNTING APPROVAL</t>
  </si>
  <si>
    <t>25_FN_APRV008</t>
  </si>
  <si>
    <t>25 FN COST ACCT CEN REG APPR</t>
  </si>
  <si>
    <t>25_FN_APRV040</t>
  </si>
  <si>
    <t>25 FN COST ACCT HQ REG APPR</t>
  </si>
  <si>
    <t>25_FN_APRV041</t>
  </si>
  <si>
    <t>25 FN COST ACCT NRTH REG APPR</t>
  </si>
  <si>
    <t>25_FN_APRV039</t>
  </si>
  <si>
    <t>25 FN COST ACCT SC REG APPR</t>
  </si>
  <si>
    <t>25_FN_APRV042</t>
  </si>
  <si>
    <t>25 FN CR SEF APPROVER</t>
  </si>
  <si>
    <t>25_FN_APRV030</t>
  </si>
  <si>
    <t>25 FN FBK PAY APPROVER</t>
  </si>
  <si>
    <t>25_FN_APRV003</t>
  </si>
  <si>
    <t>25 FN FBKS AIR APPROVER</t>
  </si>
  <si>
    <t>25_FN_APRV022</t>
  </si>
  <si>
    <t>25 FN FBKS WHSE MGR</t>
  </si>
  <si>
    <t>25_FN_APRV031</t>
  </si>
  <si>
    <t>25 FN FIA SEF APPROVER</t>
  </si>
  <si>
    <t>25_FN_APRV032</t>
  </si>
  <si>
    <t>25 FN FIXED ASSET APPROVER</t>
  </si>
  <si>
    <t>25_FN_APRV009</t>
  </si>
  <si>
    <t>25 FN IERD APPROVERS</t>
  </si>
  <si>
    <t>25_FN_APRV010</t>
  </si>
  <si>
    <t>25 FN JNU PAY APPROVER</t>
  </si>
  <si>
    <t>25_FN_APRV001</t>
  </si>
  <si>
    <t>25 FN JUNEAU WHSE MGR</t>
  </si>
  <si>
    <t>25_FN_APRV033</t>
  </si>
  <si>
    <t>25 FN NR SEF APPROVER</t>
  </si>
  <si>
    <t>25_FN_APRV035</t>
  </si>
  <si>
    <t>25 FN ONECARD APPROVER</t>
  </si>
  <si>
    <t>25_FN_APRV004</t>
  </si>
  <si>
    <t>25 FN OPER BUDG ALL APPROVER</t>
  </si>
  <si>
    <t>25_FN_APRV025</t>
  </si>
  <si>
    <t>25 FN OPER BUDG REG APPROVER</t>
  </si>
  <si>
    <t>25_FN_APRV026</t>
  </si>
  <si>
    <t>25 FN SE SEF APPROVER</t>
  </si>
  <si>
    <t>25_FN_APRV036</t>
  </si>
  <si>
    <t>25 FN VALDEZ WHSE MGR</t>
  </si>
  <si>
    <t>25_FN_APRV034</t>
  </si>
  <si>
    <t>25 ICT AIAS FIA APPR</t>
  </si>
  <si>
    <t>25_FN_APRV732</t>
  </si>
  <si>
    <t>25 ICT AMHS APPR</t>
  </si>
  <si>
    <t>25_FN_APRV722</t>
  </si>
  <si>
    <t>25 ICT COM APPR</t>
  </si>
  <si>
    <t>25_FN_APRV700</t>
  </si>
  <si>
    <t>25 ICT CR CONSTR APPR</t>
  </si>
  <si>
    <t>25_FN_APRV750</t>
  </si>
  <si>
    <t>25 ICT CR DES APPR</t>
  </si>
  <si>
    <t>25_FN_APRV751</t>
  </si>
  <si>
    <t>25 ICT CR FMS APPR</t>
  </si>
  <si>
    <t>25_FN_APRV785</t>
  </si>
  <si>
    <t>25 ICT CR MMS ADMIN APPR</t>
  </si>
  <si>
    <t>25_FN_APRV780</t>
  </si>
  <si>
    <t>25 ICT CR MMS ANCH APPR</t>
  </si>
  <si>
    <t>25_FN_APRV781</t>
  </si>
  <si>
    <t>25 ICT CR MMS MATSU APPR</t>
  </si>
  <si>
    <t>25_FN_APRV782</t>
  </si>
  <si>
    <t>25 ICT CR MMS PENN APPR</t>
  </si>
  <si>
    <t>25_FN_APRV784</t>
  </si>
  <si>
    <t>25 ICT CR MMS SW APPR</t>
  </si>
  <si>
    <t>25_FN_APRV783</t>
  </si>
  <si>
    <t>25 ICT CR PLAN APPR</t>
  </si>
  <si>
    <t>25_FN_APRV752</t>
  </si>
  <si>
    <t>25 ICT EEO APPR</t>
  </si>
  <si>
    <t>25_FN_APRV702</t>
  </si>
  <si>
    <t>25 ICT HQ ADM APPR</t>
  </si>
  <si>
    <t>25_FN_APRV705</t>
  </si>
  <si>
    <t>25 ICT HQ APPR2</t>
  </si>
  <si>
    <t>25_FN_APRV799</t>
  </si>
  <si>
    <t>25 ICT ISSD APPR</t>
  </si>
  <si>
    <t>25_FN_APRV704</t>
  </si>
  <si>
    <t>25 ICT M&amp;O ANC HUB</t>
  </si>
  <si>
    <t>25_PR_APRV342</t>
  </si>
  <si>
    <t>25 ICT M&amp;O FBKS HUB</t>
  </si>
  <si>
    <t>25_PR_APRV343</t>
  </si>
  <si>
    <t>25 ICT M&amp;O JNU HUB</t>
  </si>
  <si>
    <t>25_PR_APRV344</t>
  </si>
  <si>
    <t>25 ICT MSCVE APPR</t>
  </si>
  <si>
    <t>25_FN_APRV720</t>
  </si>
  <si>
    <t>25 ICT NR CONSTR APPR</t>
  </si>
  <si>
    <t>25_FN_APRV740</t>
  </si>
  <si>
    <t>25 ICT NR DES APPR</t>
  </si>
  <si>
    <t>25_FN_APRV741</t>
  </si>
  <si>
    <t>25 ICT NR FMS APPR</t>
  </si>
  <si>
    <t>25_FN_APRV779</t>
  </si>
  <si>
    <t>25 ICT NR MMS ADMIN APPR</t>
  </si>
  <si>
    <t>25_FN_APRV770</t>
  </si>
  <si>
    <t>25 ICT NR MMS DLTN APPR</t>
  </si>
  <si>
    <t>25_FN_APRV772</t>
  </si>
  <si>
    <t>25 ICT NR MMS DNLI APPR</t>
  </si>
  <si>
    <t>25_FN_APRV773</t>
  </si>
  <si>
    <t>25 ICT NR MMS FBNK APPR</t>
  </si>
  <si>
    <t>25_FN_APRV771</t>
  </si>
  <si>
    <t>25 ICT NR MMS RURAL AV APPR</t>
  </si>
  <si>
    <t>25_FN_APRV778</t>
  </si>
  <si>
    <t>25 ICT NR MMS TOK APPR</t>
  </si>
  <si>
    <t>25_FN_APRV774</t>
  </si>
  <si>
    <t>25 ICT NR MMS TZLN APPR</t>
  </si>
  <si>
    <t>25_FN_APRV775</t>
  </si>
  <si>
    <t>25 ICT NR MMS VLDZ APPR</t>
  </si>
  <si>
    <t>25_FN_APRV776</t>
  </si>
  <si>
    <t>25 ICT NR MMS WTRN APPR</t>
  </si>
  <si>
    <t>25_FN_APRV777</t>
  </si>
  <si>
    <t>25 ICT NR PLAN APPR</t>
  </si>
  <si>
    <t>25_FN_APRV742</t>
  </si>
  <si>
    <t>25 ICT SR CONSTR APPR</t>
  </si>
  <si>
    <t>25_FN_APRV760</t>
  </si>
  <si>
    <t>25 ICT SR DES APPR</t>
  </si>
  <si>
    <t>25_FN_APRV761</t>
  </si>
  <si>
    <t>25 ICT SR MMS ADMIN APPR</t>
  </si>
  <si>
    <t>25_FN_APRV790</t>
  </si>
  <si>
    <t>25 ICT SR MMS KA APPR</t>
  </si>
  <si>
    <t>25_FN_APRV792</t>
  </si>
  <si>
    <t>25 ICT SR MMS SE APPR</t>
  </si>
  <si>
    <t>25_FN_APRV791</t>
  </si>
  <si>
    <t>25 ICT SR PLAN APPR</t>
  </si>
  <si>
    <t>25_FN_APRV762</t>
  </si>
  <si>
    <t>25 ICT SW AV APPR</t>
  </si>
  <si>
    <t>25_FN_APRV710</t>
  </si>
  <si>
    <t>25 ICT SW DES APPR</t>
  </si>
  <si>
    <t>25_FN_APRV711</t>
  </si>
  <si>
    <t>25 ICT SW FAC APPR</t>
  </si>
  <si>
    <t>25_FN_APRV712</t>
  </si>
  <si>
    <t>25 ICT SW PLAN APPR</t>
  </si>
  <si>
    <t>25_FN_APRV713</t>
  </si>
  <si>
    <t>25 JVA AIAS APPROVER</t>
  </si>
  <si>
    <t>25_FN_APRV048</t>
  </si>
  <si>
    <t>25 JVA HQ APPROVER</t>
  </si>
  <si>
    <t>25_FN_APRV049</t>
  </si>
  <si>
    <t>25 NR CONSTR CONTRACT APPRV 1</t>
  </si>
  <si>
    <t>25_PR_APRV303</t>
  </si>
  <si>
    <t>25 NR CONSTR CONTRACT APPRV 2</t>
  </si>
  <si>
    <t>25_PR_APRV304</t>
  </si>
  <si>
    <t>25 NR FACILITY APPROVER 1</t>
  </si>
  <si>
    <t>25_PR_APRV305</t>
  </si>
  <si>
    <t>25 NR FACILITY APPROVER 2</t>
  </si>
  <si>
    <t>25_PR_APRV306</t>
  </si>
  <si>
    <t>25 NR REG ADMIN APPROVER 1</t>
  </si>
  <si>
    <t>25_PR_APRV307</t>
  </si>
  <si>
    <t>25 NR REG ADMIN APPROVER 2</t>
  </si>
  <si>
    <t>25_PR_APRV308</t>
  </si>
  <si>
    <t>25 PR ADMIN SERVICES APPROVER</t>
  </si>
  <si>
    <t>25_PR_APRV132</t>
  </si>
  <si>
    <t>25 PR ADMIN SERVICES APPROVER2</t>
  </si>
  <si>
    <t>25_PR_APRV133</t>
  </si>
  <si>
    <t>25 PR AIA ADMIN APPROVER</t>
  </si>
  <si>
    <t>25_PR_APRV160</t>
  </si>
  <si>
    <t>25 PR AIA FACILITY APPROVER 1</t>
  </si>
  <si>
    <t>25_PR_APRV162</t>
  </si>
  <si>
    <t>25 PR AIA FACILITY APPROVER 2</t>
  </si>
  <si>
    <t>25_PR_APRV163</t>
  </si>
  <si>
    <t>25 PR AIA FIELD APPROVER 1</t>
  </si>
  <si>
    <t>25_PR_APRV164</t>
  </si>
  <si>
    <t>25 PR AIA FIELD APPROVER 2</t>
  </si>
  <si>
    <t>25_PR_APRV165</t>
  </si>
  <si>
    <t>25 PR AIA OPS APPROVER</t>
  </si>
  <si>
    <t>25_PR_APRV166</t>
  </si>
  <si>
    <t>25 PR AIA SAFETY APPROVER</t>
  </si>
  <si>
    <t>25_PR_APRV168</t>
  </si>
  <si>
    <t>25 PR AIAS OFFICE APPROVER</t>
  </si>
  <si>
    <t>25_PR_APRV159</t>
  </si>
  <si>
    <t>25 PR AMHS ADMIN REVIEW</t>
  </si>
  <si>
    <t>25_PR_APRV333</t>
  </si>
  <si>
    <t>25 PR AMHS GENERAL MANAGER</t>
  </si>
  <si>
    <t>25_PR_APRV334</t>
  </si>
  <si>
    <t>25 PR APPROVER FIN 1</t>
  </si>
  <si>
    <t>25_PR_APRV127</t>
  </si>
  <si>
    <t>25 PR APPROVER-IT APPROVER 1</t>
  </si>
  <si>
    <t>25_PR_APRV004</t>
  </si>
  <si>
    <t>25 PR COMM OFC APPROVER</t>
  </si>
  <si>
    <t>25_PR_APRV125</t>
  </si>
  <si>
    <t>25 PR CR CONST CNTRACT APPRV 1</t>
  </si>
  <si>
    <t>25_PR_APRV196</t>
  </si>
  <si>
    <t>25 PR CR CONST CNTRACT APPRV 2</t>
  </si>
  <si>
    <t>25_PR_APRV197</t>
  </si>
  <si>
    <t>25 PR CR CONST CNTRACT APPRV 3</t>
  </si>
  <si>
    <t>25_PR_APRV198</t>
  </si>
  <si>
    <t>25 PR CR DES GROUP 2 APPRV 1</t>
  </si>
  <si>
    <t>25_PR_APRV202</t>
  </si>
  <si>
    <t>25 PR CR DES GROUP 2 APPRV 2</t>
  </si>
  <si>
    <t>25_PR_APRV203</t>
  </si>
  <si>
    <t>25 PR CR DES GROUP 2 APPRV 3</t>
  </si>
  <si>
    <t>25_PR_APRV204</t>
  </si>
  <si>
    <t>25 PR CR DESIGN ENV APPRV 1</t>
  </si>
  <si>
    <t>25_PR_APRV199</t>
  </si>
  <si>
    <t>25 PR CR DESIGN ENV APPRV 2</t>
  </si>
  <si>
    <t>25_PR_APRV200</t>
  </si>
  <si>
    <t>25 PR CR DESIGN ENV APPRV 3</t>
  </si>
  <si>
    <t>25_PR_APRV201</t>
  </si>
  <si>
    <t>25 PR CR FACILITY APPROVER 1</t>
  </si>
  <si>
    <t>25_PR_APRV214</t>
  </si>
  <si>
    <t>25 PR CR FACILITY APPROVER 2</t>
  </si>
  <si>
    <t>25_PR_APRV215</t>
  </si>
  <si>
    <t>25 PR CR MATERIALS APPROVER 1</t>
  </si>
  <si>
    <t>25_PR_APRV205</t>
  </si>
  <si>
    <t>25 PR CR MATERIALS APPROVER 2</t>
  </si>
  <si>
    <t>25_PR_APRV206</t>
  </si>
  <si>
    <t>25 PR CR MATERIALS APPROVER 3</t>
  </si>
  <si>
    <t>25_PR_APRV207</t>
  </si>
  <si>
    <t>25 PR CR MO ADMIN APPROVER 1</t>
  </si>
  <si>
    <t>25_PR_APRV216</t>
  </si>
  <si>
    <t>25 PR CR MO ADMIN APPROVER 2</t>
  </si>
  <si>
    <t>25_PR_APRV217</t>
  </si>
  <si>
    <t>25 PR CR MO ANCH APPROVER 1</t>
  </si>
  <si>
    <t>25_PR_APRV220</t>
  </si>
  <si>
    <t>25 PR CR MO ANCH APPROVER 2</t>
  </si>
  <si>
    <t>25_PR_APRV221</t>
  </si>
  <si>
    <t>25 PR CR MO ANCH APPROVER 3</t>
  </si>
  <si>
    <t>25_PR_APRV222</t>
  </si>
  <si>
    <t>25 PR CR MO MATSU APPROVER 1</t>
  </si>
  <si>
    <t>25_PR_APRV223</t>
  </si>
  <si>
    <t>25 PR CR MO MATSU APPROVER 2</t>
  </si>
  <si>
    <t>25_PR_APRV224</t>
  </si>
  <si>
    <t>25 PR CR MO MATSU APPROVER 3</t>
  </si>
  <si>
    <t>25_PR_APRV225</t>
  </si>
  <si>
    <t>25 PR CR MO PENINSULA APPRV 1</t>
  </si>
  <si>
    <t>25_PR_APRV226</t>
  </si>
  <si>
    <t>25 PR CR MO PENINSULA APPRV 2</t>
  </si>
  <si>
    <t>25_PR_APRV227</t>
  </si>
  <si>
    <t>25 PR CR MO PENINSULA APPRV 3</t>
  </si>
  <si>
    <t>25_PR_APRV228</t>
  </si>
  <si>
    <t>25 PR CR MO SOUTHWEST APPRV 1</t>
  </si>
  <si>
    <t>25_PR_APRV229</t>
  </si>
  <si>
    <t>25 PR CR MO SOUTHWEST APPRV 2</t>
  </si>
  <si>
    <t>25_PR_APRV230</t>
  </si>
  <si>
    <t>25 PR CR MO SOUTHWEST APPRV 3</t>
  </si>
  <si>
    <t>25_PR_APRV231</t>
  </si>
  <si>
    <t>25 PR CR PRELIM DES APPROVER 1</t>
  </si>
  <si>
    <t>25_PR_APRV208</t>
  </si>
  <si>
    <t>25 PR CR PRELIM DES APPROVER 2</t>
  </si>
  <si>
    <t>25_PR_APRV209</t>
  </si>
  <si>
    <t>25 PR CR PRELIM DES APPROVER 3</t>
  </si>
  <si>
    <t>25_PR_APRV210</t>
  </si>
  <si>
    <t>25 PR CR REG ADMIN APPROVER 1</t>
  </si>
  <si>
    <t>25_PR_APRV218</t>
  </si>
  <si>
    <t>25 PR CR REG ADMIN APPROVER 2</t>
  </si>
  <si>
    <t>25_PR_APRV219</t>
  </si>
  <si>
    <t>25 PR CR ROW UTIL APPROVER 1</t>
  </si>
  <si>
    <t>25_PR_APRV211</t>
  </si>
  <si>
    <t>25 PR CR ROW UTIL APPROVER 2</t>
  </si>
  <si>
    <t>25_PR_APRV212</t>
  </si>
  <si>
    <t>25 PR CR ROW UTIL APPROVER 3</t>
  </si>
  <si>
    <t>25_PR_APRV213</t>
  </si>
  <si>
    <t>25 PR DEPT PROP OFFICER</t>
  </si>
  <si>
    <t>25_PR_APRV332</t>
  </si>
  <si>
    <t>25 PR EEO CR APPROVER</t>
  </si>
  <si>
    <t>25_PR_APRV134</t>
  </si>
  <si>
    <t>25 PR EEO CR APPROVER 2</t>
  </si>
  <si>
    <t>25_PR_APRV135</t>
  </si>
  <si>
    <t>25 PR EXCEPTIONS</t>
  </si>
  <si>
    <t>25_PR_APRV016</t>
  </si>
  <si>
    <t>25 PR FACILITY HQ APPROVER 1</t>
  </si>
  <si>
    <t>25_PR_APRV150</t>
  </si>
  <si>
    <t>25 PR FACILITY HQ APPROVER 2</t>
  </si>
  <si>
    <t>25_PR_APRV151</t>
  </si>
  <si>
    <t>25 PR FAI ADMIN APPROVER 1</t>
  </si>
  <si>
    <t>25_PR_APRV001</t>
  </si>
  <si>
    <t>25 PR FAI ADMIN APPROVER 2</t>
  </si>
  <si>
    <t>25_PR_APRV007</t>
  </si>
  <si>
    <t>25 PR FAI FACILITY APPROVER 1</t>
  </si>
  <si>
    <t>25_PR_APRV011</t>
  </si>
  <si>
    <t>25 PR FAI FACILITY APPROVER 2</t>
  </si>
  <si>
    <t>25_PR_APRV020</t>
  </si>
  <si>
    <t>25 PR FAI FIELD APPROVER 1</t>
  </si>
  <si>
    <t>25_PR_APRV170</t>
  </si>
  <si>
    <t>25 PR FAI FIELD APPROVER 2</t>
  </si>
  <si>
    <t>25_PR_APRV171</t>
  </si>
  <si>
    <t>25 PR FAI OPS APPROVER 1</t>
  </si>
  <si>
    <t>25_PR_APRV172</t>
  </si>
  <si>
    <t>25 PR FAI OPS APPROVER 2</t>
  </si>
  <si>
    <t>25_PR_APRV173</t>
  </si>
  <si>
    <t>25 PR FAI SAFETY APPROVER 1</t>
  </si>
  <si>
    <t>25_PR_APRV174</t>
  </si>
  <si>
    <t>25 PR FAI SAFETY APPROVER 2</t>
  </si>
  <si>
    <t>25_PR_APRV175</t>
  </si>
  <si>
    <t>25 PR INT REVIEW APPROVER</t>
  </si>
  <si>
    <t>25_PR_APRV136</t>
  </si>
  <si>
    <t>25 PR INT REVIEW APPROVER 2</t>
  </si>
  <si>
    <t>25_PR_APRV137</t>
  </si>
  <si>
    <t>25 PR IT APPROVER</t>
  </si>
  <si>
    <t>25_PR_APRV128</t>
  </si>
  <si>
    <t>25 PR KNIK B&amp;T APPROVER 1</t>
  </si>
  <si>
    <t>25_PR_APRV144</t>
  </si>
  <si>
    <t>25 PR KNIK B&amp;T APPROVER 2</t>
  </si>
  <si>
    <t>25_PR_APRV145</t>
  </si>
  <si>
    <t>25 PR MH ADMIN APPROVER 2</t>
  </si>
  <si>
    <t>25_PR_APRV181</t>
  </si>
  <si>
    <t>25 PR MH ADMIN APPROVER 3</t>
  </si>
  <si>
    <t>25_PR_APRV182</t>
  </si>
  <si>
    <t>25 PR MH ENGINEER APPROVER 2</t>
  </si>
  <si>
    <t>25_PR_APRV184</t>
  </si>
  <si>
    <t>25 PR MH ENGINEER APPROVER 3</t>
  </si>
  <si>
    <t>25_PR_APRV185</t>
  </si>
  <si>
    <t>25 PR MH FACILITY APPROVER 2</t>
  </si>
  <si>
    <t>25_PR_APRV187</t>
  </si>
  <si>
    <t>25 PR MH FACILITY APPROVER 3</t>
  </si>
  <si>
    <t>25_PR_APRV338</t>
  </si>
  <si>
    <t>25 PR MH PURSER APPROVER 2</t>
  </si>
  <si>
    <t>25_PR_APRV293</t>
  </si>
  <si>
    <t>25 PR MH PURSER APPROVER 3</t>
  </si>
  <si>
    <t>25_PR_APRV335</t>
  </si>
  <si>
    <t>25 PR MH STEWARD APPROVER 2</t>
  </si>
  <si>
    <t>25_PR_APRV295</t>
  </si>
  <si>
    <t>25 PR MH STEWARD APPROVER 3</t>
  </si>
  <si>
    <t>25_PR_APRV336</t>
  </si>
  <si>
    <t>25 PR MH TERM SVCS OPS APPRV 2</t>
  </si>
  <si>
    <t>25_PR_APRV189</t>
  </si>
  <si>
    <t>25 PR MH TERM SVCS OPS APPRV 3</t>
  </si>
  <si>
    <t>25_PR_APRV337</t>
  </si>
  <si>
    <t>25 PR MH VESSEL APPROVER 2</t>
  </si>
  <si>
    <t>25_PR_APRV191</t>
  </si>
  <si>
    <t>25 PR MH VESSEL APPROVER 3</t>
  </si>
  <si>
    <t>25_PR_APRV192</t>
  </si>
  <si>
    <t>25 PR MH VESSEL DECK APPRV 2</t>
  </si>
  <si>
    <t>25_PR_APRV194</t>
  </si>
  <si>
    <t>25 PR MH VESSEL DECK APPRV 3</t>
  </si>
  <si>
    <t>25_PR_APRV195</t>
  </si>
  <si>
    <t>25 PR MSCVE APPROVER</t>
  </si>
  <si>
    <t>25_PR_APRV002</t>
  </si>
  <si>
    <t>25 PR NR CONSTR APPROVER 1</t>
  </si>
  <si>
    <t>25_PR_APRV235</t>
  </si>
  <si>
    <t>25 PR NR CONSTR APPROVER 2</t>
  </si>
  <si>
    <t>25_PR_APRV236</t>
  </si>
  <si>
    <t>25 PR NR CONSTR APPROVER 3</t>
  </si>
  <si>
    <t>25_PR_APRV237</t>
  </si>
  <si>
    <t>25 PR NR DES GROUP 2 APPRV 1</t>
  </si>
  <si>
    <t>25_PR_APRV241</t>
  </si>
  <si>
    <t>25 PR NR DES GROUP 2 APPRV 2</t>
  </si>
  <si>
    <t>25_PR_APRV242</t>
  </si>
  <si>
    <t>25 PR NR DES GROUP 2 APPRV 3</t>
  </si>
  <si>
    <t>25_PR_APRV243</t>
  </si>
  <si>
    <t>25 PR NR DESIGN ENV APPROVER 1</t>
  </si>
  <si>
    <t>25_PR_APRV238</t>
  </si>
  <si>
    <t>25 PR NR DESIGN ENV APPROVER 2</t>
  </si>
  <si>
    <t>25_PR_APRV239</t>
  </si>
  <si>
    <t>25 PR NR DESIGN ENV APPROVER 3</t>
  </si>
  <si>
    <t>25_PR_APRV240</t>
  </si>
  <si>
    <t>25 PR NR MATERIALS APPROVER 1</t>
  </si>
  <si>
    <t>25_PR_APRV244</t>
  </si>
  <si>
    <t>25 PR NR MATERIALS APPROVER 2</t>
  </si>
  <si>
    <t>25_PR_APRV245</t>
  </si>
  <si>
    <t>25 PR NR MATERIALS APPROVER 3</t>
  </si>
  <si>
    <t>25_PR_APRV246</t>
  </si>
  <si>
    <t>25 PR NR MO DALTON APPROVER 1</t>
  </si>
  <si>
    <t>25_PR_APRV265</t>
  </si>
  <si>
    <t>25 PR NR MO DALTON APPROVER 2</t>
  </si>
  <si>
    <t>25_PR_APRV266</t>
  </si>
  <si>
    <t>25 PR NR MO DALTON APPROVER 3</t>
  </si>
  <si>
    <t>25_PR_APRV267</t>
  </si>
  <si>
    <t>25 PR NR MO DENALI APPROVER 1</t>
  </si>
  <si>
    <t>25_PR_APRV256</t>
  </si>
  <si>
    <t>25 PR NR MO DENALI APPROVER 2</t>
  </si>
  <si>
    <t>25_PR_APRV257</t>
  </si>
  <si>
    <t>25 PR NR MO DENALI APPROVER 3</t>
  </si>
  <si>
    <t>25_PR_APRV258</t>
  </si>
  <si>
    <t>25 PR NR MO FAIRBANKS APPRV 1</t>
  </si>
  <si>
    <t>25_PR_APRV253</t>
  </si>
  <si>
    <t>25 PR NR MO FAIRBANKS APPRV 2</t>
  </si>
  <si>
    <t>25_PR_APRV254</t>
  </si>
  <si>
    <t>25 PR NR MO FAIRBANKS APPRV 3</t>
  </si>
  <si>
    <t>25_PR_APRV255</t>
  </si>
  <si>
    <t>25 PR NR MO TAZLINA APPROVER 1</t>
  </si>
  <si>
    <t>25_PR_APRV259</t>
  </si>
  <si>
    <t>25 PR NR MO TAZLINA APPROVER 2</t>
  </si>
  <si>
    <t>25_PR_APRV260</t>
  </si>
  <si>
    <t>25 PR NR MO TAZLINA APPROVER 3</t>
  </si>
  <si>
    <t>25_PR_APRV261</t>
  </si>
  <si>
    <t>25 PR NR MO TOK APPROVER 1</t>
  </si>
  <si>
    <t>25_PR_APRV262</t>
  </si>
  <si>
    <t>25 PR NR MO TOK APPROVER 2</t>
  </si>
  <si>
    <t>25_PR_APRV263</t>
  </si>
  <si>
    <t>25 PR NR MO TOK APPROVER 3</t>
  </si>
  <si>
    <t>25_PR_APRV264</t>
  </si>
  <si>
    <t>25 PR NR MO VALDEZ APPROVER 1</t>
  </si>
  <si>
    <t>25_PR_APRV268</t>
  </si>
  <si>
    <t>25 PR NR MO VALDEZ APPROVER 2</t>
  </si>
  <si>
    <t>25_PR_APRV269</t>
  </si>
  <si>
    <t>25 PR NR MO VALDEZ APPROVER 3</t>
  </si>
  <si>
    <t>25_PR_APRV270</t>
  </si>
  <si>
    <t>25 PR NR MO WESTERN APPROVER 1</t>
  </si>
  <si>
    <t>25_PR_APRV271</t>
  </si>
  <si>
    <t>25 PR NR MO WESTERN APPROVER 2</t>
  </si>
  <si>
    <t>25_PR_APRV272</t>
  </si>
  <si>
    <t>25 PR NR MO WESTERN APPROVER 3</t>
  </si>
  <si>
    <t>25_PR_APRV273</t>
  </si>
  <si>
    <t>25 PR NR PRELIM DES APPROVER 1</t>
  </si>
  <si>
    <t>25_PR_APRV247</t>
  </si>
  <si>
    <t>25 PR NR PRELIM DES APPROVER 2</t>
  </si>
  <si>
    <t>25_PR_APRV248</t>
  </si>
  <si>
    <t>25 PR NR PRELIM DES APPROVER 3</t>
  </si>
  <si>
    <t>25_PR_APRV249</t>
  </si>
  <si>
    <t>25 PR NR ROW UTIL APPROVER 1</t>
  </si>
  <si>
    <t>25_PR_APRV250</t>
  </si>
  <si>
    <t>25 PR NR ROW UTIL APPROVER 2</t>
  </si>
  <si>
    <t>25_PR_APRV251</t>
  </si>
  <si>
    <t>25 PR NR ROW UTIL APPROVER 3</t>
  </si>
  <si>
    <t>25_PR_APRV252</t>
  </si>
  <si>
    <t>25 PR RAP APPROVER 1</t>
  </si>
  <si>
    <t>25_PR_APRV129</t>
  </si>
  <si>
    <t>25 PR SEF HQ ADMIN APPROVER 1</t>
  </si>
  <si>
    <t>25_PR_APRV176</t>
  </si>
  <si>
    <t>25 PR SEF HQ APPROVER 1</t>
  </si>
  <si>
    <t>25_PR_APRV178</t>
  </si>
  <si>
    <t>25 PR SR CONSTR APPROVER 1</t>
  </si>
  <si>
    <t>25_PR_APRV274</t>
  </si>
  <si>
    <t>25 PR SR CONSTR APPROVER 2</t>
  </si>
  <si>
    <t>25_PR_APRV275</t>
  </si>
  <si>
    <t>25 PR SR CONSTR APPROVER 3</t>
  </si>
  <si>
    <t>25_PR_APRV276</t>
  </si>
  <si>
    <t>25 PR SR DES GROUP 2 APPRV 1</t>
  </si>
  <si>
    <t>25_PR_APRV280</t>
  </si>
  <si>
    <t>25 PR SR DES GROUP 2 APPRV 2</t>
  </si>
  <si>
    <t>25_PR_APRV281</t>
  </si>
  <si>
    <t>25 PR SR DES GROUP 2 APPRV 3</t>
  </si>
  <si>
    <t>25_PR_APRV282</t>
  </si>
  <si>
    <t>25 PR SR DESIGN ENV APPROVER 1</t>
  </si>
  <si>
    <t>25_PR_APRV277</t>
  </si>
  <si>
    <t>25 PR SR DESIGN ENV APPROVER 2</t>
  </si>
  <si>
    <t>25_PR_APRV278</t>
  </si>
  <si>
    <t>25 PR SR DESIGN ENV APPROVER 3</t>
  </si>
  <si>
    <t>25_PR_APRV279</t>
  </si>
  <si>
    <t>25 PR SR MATERIALS APPROVER 1</t>
  </si>
  <si>
    <t>25_PR_APRV283</t>
  </si>
  <si>
    <t>25 PR SR MATERIALS APPROVER 2</t>
  </si>
  <si>
    <t>25_PR_APRV284</t>
  </si>
  <si>
    <t>25 PR SR MATERIALS APPROVER 3</t>
  </si>
  <si>
    <t>25_PR_APRV285</t>
  </si>
  <si>
    <t>25 PR SR PRELIM DES APPROVER 1</t>
  </si>
  <si>
    <t>25_PR_APRV286</t>
  </si>
  <si>
    <t>25 PR SR PRELIM DES APPROVER 2</t>
  </si>
  <si>
    <t>25_PR_APRV287</t>
  </si>
  <si>
    <t>25 PR SR PRELIM DES APPROVER 3</t>
  </si>
  <si>
    <t>25_PR_APRV288</t>
  </si>
  <si>
    <t>25 PR SR ROW UTIL APPROVER 1</t>
  </si>
  <si>
    <t>25_PR_APRV289</t>
  </si>
  <si>
    <t>25 PR SR ROW UTIL APPROVER 2</t>
  </si>
  <si>
    <t>25_PR_APRV290</t>
  </si>
  <si>
    <t>25 PR SR ROW UTIL APPROVER 3</t>
  </si>
  <si>
    <t>25_PR_APRV291</t>
  </si>
  <si>
    <t>25 PR SW AVIATION APPROVER 1</t>
  </si>
  <si>
    <t>25_PR_APRV156</t>
  </si>
  <si>
    <t>25 PR SW AVIATION APPROVER 2</t>
  </si>
  <si>
    <t>25_PR_APRV325</t>
  </si>
  <si>
    <t>25 PR SW DESIGN APPROVER 1</t>
  </si>
  <si>
    <t>25_PR_APRV140</t>
  </si>
  <si>
    <t>25 PR SW DESIGN APPROVER 2</t>
  </si>
  <si>
    <t>25_PR_APRV141</t>
  </si>
  <si>
    <t>25 PR SW PROC APPROVER</t>
  </si>
  <si>
    <t>25_PR_APRV138</t>
  </si>
  <si>
    <t>25 PR SW PROC APPROVER 2</t>
  </si>
  <si>
    <t>25_PR_APRV139</t>
  </si>
  <si>
    <t>25 PR WHITTIER APPROVER 1</t>
  </si>
  <si>
    <t>25_PR_APRV154</t>
  </si>
  <si>
    <t>25 PR WHITTIER APPROVER 2</t>
  </si>
  <si>
    <t>25_PR_APRV155</t>
  </si>
  <si>
    <t>25 PROC FIN APPROVER ANC</t>
  </si>
  <si>
    <t>25_FN_APRV012</t>
  </si>
  <si>
    <t>25 PROC FIN APPROVER FBK</t>
  </si>
  <si>
    <t>25_FN_APRV013</t>
  </si>
  <si>
    <t>25 PROC FIN APPROVER JNU</t>
  </si>
  <si>
    <t>25_FN_APRV011</t>
  </si>
  <si>
    <t>25 PROG DEV CR PLAN APPR 1</t>
  </si>
  <si>
    <t>25_PR_APRV299</t>
  </si>
  <si>
    <t>25 PROG DEV CR PLAN APPR 2</t>
  </si>
  <si>
    <t>25_PR_APRV300</t>
  </si>
  <si>
    <t>25 PROG DEV NR PLAN APPR 1</t>
  </si>
  <si>
    <t>25_PR_APRV309</t>
  </si>
  <si>
    <t>25 PROG DEV NR PLAN APPR 2</t>
  </si>
  <si>
    <t>25_PR_APRV310</t>
  </si>
  <si>
    <t>25 PROG DEV SR PLAN APPR 1</t>
  </si>
  <si>
    <t>25_PR_APRV323</t>
  </si>
  <si>
    <t>25 PROG DEV SR PLAN APPR 2</t>
  </si>
  <si>
    <t>25_PR_APRV324</t>
  </si>
  <si>
    <t>25 RSA APPROVERS</t>
  </si>
  <si>
    <t>25_FN_APRV018</t>
  </si>
  <si>
    <t>25 SR CONST CONTRACT APPRV 1</t>
  </si>
  <si>
    <t>25_PR_APRV313</t>
  </si>
  <si>
    <t>25 SR CONST CONTRACT APPRV 2</t>
  </si>
  <si>
    <t>25_PR_APRV314</t>
  </si>
  <si>
    <t>25 SR FACILITY APPROVER 1</t>
  </si>
  <si>
    <t>25_PR_APRV315</t>
  </si>
  <si>
    <t>25 SR FACILITY APPROVER 2</t>
  </si>
  <si>
    <t>25_PR_APRV316</t>
  </si>
  <si>
    <t>25 SR MO DIST ENG APPROVER 1</t>
  </si>
  <si>
    <t>25_PR_APRV321</t>
  </si>
  <si>
    <t>25 SR MO DIST ENG APPROVER 2</t>
  </si>
  <si>
    <t>25_PR_APRV322</t>
  </si>
  <si>
    <t>25 SR REG ADMIN APPROVER 1</t>
  </si>
  <si>
    <t>25_PR_APRV319</t>
  </si>
  <si>
    <t>25 SR REG ADMIN APPROVER 2</t>
  </si>
  <si>
    <t>25_PR_APRV320</t>
  </si>
  <si>
    <t>25 SW PROGRAM DEVELOPMENT</t>
  </si>
  <si>
    <t>25_PR_APRV003</t>
  </si>
  <si>
    <t>25 T&amp;E CH5 APPROVER</t>
  </si>
  <si>
    <t>25_FN_APRV047</t>
  </si>
  <si>
    <t>DOTPF CATCHALL</t>
  </si>
  <si>
    <t>25_FN_APRV024</t>
  </si>
  <si>
    <t>26 APH DIVISION APPROVER</t>
  </si>
  <si>
    <t>26_FN_APRV146</t>
  </si>
  <si>
    <t>26 APH PR FIN APPROVER</t>
  </si>
  <si>
    <t>26_PR_APRV001</t>
  </si>
  <si>
    <t>26 API PR FINANCIAL APPROVER</t>
  </si>
  <si>
    <t>26_PR_APRV009</t>
  </si>
  <si>
    <t>26 DBH DIRECTOR APPROVER</t>
  </si>
  <si>
    <t>26_FN_APRV143</t>
  </si>
  <si>
    <t>26 DJJ DIRECTOR APPROVER</t>
  </si>
  <si>
    <t>26_FN_APRV140</t>
  </si>
  <si>
    <t>26 DJJ PR FINANCIAL APPROVER</t>
  </si>
  <si>
    <t>26_PR_APRV012</t>
  </si>
  <si>
    <t>26 FAC FD APPROVER</t>
  </si>
  <si>
    <t>26_FN_APRV138</t>
  </si>
  <si>
    <t>26 FMS DIRECTOR APPROVER</t>
  </si>
  <si>
    <t>26_FN_APRV137</t>
  </si>
  <si>
    <t>26 FMS PR FACILITIES FIN APRV</t>
  </si>
  <si>
    <t>26_PR_APRV137</t>
  </si>
  <si>
    <t>26 FMS PR FINANCIAL APPROVER</t>
  </si>
  <si>
    <t>26_PR_APRV023</t>
  </si>
  <si>
    <t>26 FMS PR NEED APPROVER</t>
  </si>
  <si>
    <t>26_PR_APRV024</t>
  </si>
  <si>
    <t>26 FN AKPH ALL APPROVER</t>
  </si>
  <si>
    <t>26_FN_APRV002</t>
  </si>
  <si>
    <t>26 FN AKPH CR1 APPROVER</t>
  </si>
  <si>
    <t>26_FN_APRV003</t>
  </si>
  <si>
    <t>26 FN API AP APPROVER</t>
  </si>
  <si>
    <t>26_FN_APRV005</t>
  </si>
  <si>
    <t>26 FN API GAEC &amp; GAX APPROVER</t>
  </si>
  <si>
    <t>26_FN_APRV006</t>
  </si>
  <si>
    <t>26 FN API INTERNAL DOC APRV</t>
  </si>
  <si>
    <t>26_FN_APRV014</t>
  </si>
  <si>
    <t>26 FN API IPO APPROVER</t>
  </si>
  <si>
    <t>26_FN_APRV015</t>
  </si>
  <si>
    <t>26 FN API JV APPROVER</t>
  </si>
  <si>
    <t>26_FN_APRV007</t>
  </si>
  <si>
    <t>26 FN API PCGAX APPROVER</t>
  </si>
  <si>
    <t>26_FN_APRV009</t>
  </si>
  <si>
    <t>26 FN API TAPO APPROVER</t>
  </si>
  <si>
    <t>26_FN_APRV010</t>
  </si>
  <si>
    <t>26 FN API TAPRC APPROVER</t>
  </si>
  <si>
    <t>26_FN_APRV011</t>
  </si>
  <si>
    <t>26 FN ARO JV APPROVER</t>
  </si>
  <si>
    <t>26_FN_APRV029</t>
  </si>
  <si>
    <t>26 FN ARO PYMT APPROVER</t>
  </si>
  <si>
    <t>26_FN_APRV024</t>
  </si>
  <si>
    <t>26 FN BHA AP APPROVER</t>
  </si>
  <si>
    <t>26_FN_APRV012</t>
  </si>
  <si>
    <t>26 FN BUDGET APPROVER</t>
  </si>
  <si>
    <t>26_FN_APRV121</t>
  </si>
  <si>
    <t>26 FN CAP BUDGET APPROVER</t>
  </si>
  <si>
    <t>26_FN_APRV122</t>
  </si>
  <si>
    <t>26 FN CSA JV APPROVER</t>
  </si>
  <si>
    <t>26_FN_APRV020</t>
  </si>
  <si>
    <t>26 FN DEPT APPROVER</t>
  </si>
  <si>
    <t>26_FN_APRV041</t>
  </si>
  <si>
    <t>26 FN DEPT CR &amp; WO &amp; RE APRV</t>
  </si>
  <si>
    <t>26_FN_APRV126</t>
  </si>
  <si>
    <t>26 FN DEPT DEFAULT APPROVER</t>
  </si>
  <si>
    <t>26_FN_APRV001</t>
  </si>
  <si>
    <t>26 FN DEPT JV APPROVER</t>
  </si>
  <si>
    <t>26_FN_APRV128</t>
  </si>
  <si>
    <t>26 FN DJJ ADMIN APPROVER</t>
  </si>
  <si>
    <t>26_FN_APRV060</t>
  </si>
  <si>
    <t>26 FN DJJ IET/IPO/ITI/ITA APRV</t>
  </si>
  <si>
    <t>26_FN_APRV061</t>
  </si>
  <si>
    <t>26 FN FAC AP APPROVER</t>
  </si>
  <si>
    <t>26_FN_APRV133</t>
  </si>
  <si>
    <t>26 FN FAC FIXED ASSET APPROVER</t>
  </si>
  <si>
    <t>26_FN_APRV131</t>
  </si>
  <si>
    <t>26 FN FISCAL AP APPROVER</t>
  </si>
  <si>
    <t>26_FN_APRV124</t>
  </si>
  <si>
    <t>26 FN FMS AP APPROVER</t>
  </si>
  <si>
    <t>26_FN_APRV125</t>
  </si>
  <si>
    <t>26 FN FMS APPROVER</t>
  </si>
  <si>
    <t>26_FN_APRV134</t>
  </si>
  <si>
    <t>26 FN FMS IET/IPO/ITI/ITA APRV</t>
  </si>
  <si>
    <t>26_FN_APRV025</t>
  </si>
  <si>
    <t>26 FN FMS TA APPROVER</t>
  </si>
  <si>
    <t>26_FN_APRV130</t>
  </si>
  <si>
    <t>26 FN FYF AP APPROVER</t>
  </si>
  <si>
    <t>26_FN_APRV064</t>
  </si>
  <si>
    <t>26 FN FYF TAPO APPROVER</t>
  </si>
  <si>
    <t>26_FN_APRV065</t>
  </si>
  <si>
    <t>26 FN G&amp;C APPROVER</t>
  </si>
  <si>
    <t>26_FN_APRV032</t>
  </si>
  <si>
    <t>26 FN GRANTS APPROVER</t>
  </si>
  <si>
    <t>26_FN_APRV150</t>
  </si>
  <si>
    <t>26 FN ILP PYMT APPROVER</t>
  </si>
  <si>
    <t>26_FN_APRV027</t>
  </si>
  <si>
    <t>26 FN JYC AP APPROVER</t>
  </si>
  <si>
    <t>26_FN_APRV066</t>
  </si>
  <si>
    <t>26 FN JYC TAPO APPROVER</t>
  </si>
  <si>
    <t>26_FN_APRV067</t>
  </si>
  <si>
    <t>26 FN MYC AP APPROVER</t>
  </si>
  <si>
    <t>26_FN_APRV062</t>
  </si>
  <si>
    <t>26 FN MYC TAPO APPROVER</t>
  </si>
  <si>
    <t>26_FN_APRV063</t>
  </si>
  <si>
    <t>26 FN NRO PYMT APPROVER</t>
  </si>
  <si>
    <t>26_FN_APRV030</t>
  </si>
  <si>
    <t>26 FN OCS ADM AP APPROVER</t>
  </si>
  <si>
    <t>26_FN_APRV018</t>
  </si>
  <si>
    <t>26 FN OCS ADM ENC APRV</t>
  </si>
  <si>
    <t>26_FN_APRV021</t>
  </si>
  <si>
    <t>26 FN OCS ADM IET/IPO/ITI/ITA</t>
  </si>
  <si>
    <t>26_FN_APRV017</t>
  </si>
  <si>
    <t>26 FN OCS ADM PRC APPROVER</t>
  </si>
  <si>
    <t>26_FN_APRV022</t>
  </si>
  <si>
    <t>26 FN OCS AP APPROVER</t>
  </si>
  <si>
    <t>26_FN_APRV023</t>
  </si>
  <si>
    <t>26 FN OCS ARO MDFW APPROVER</t>
  </si>
  <si>
    <t>26_FN_APRV016</t>
  </si>
  <si>
    <t>26 FN OCS DIRECTOR APPROVAL</t>
  </si>
  <si>
    <t>26_FN_APRV144</t>
  </si>
  <si>
    <t>26 FN OCS IN/INVSS APPROVER</t>
  </si>
  <si>
    <t>26_FN_APRV019</t>
  </si>
  <si>
    <t>26 FN PREXP APPROVAL</t>
  </si>
  <si>
    <t>26_FN_APRV160</t>
  </si>
  <si>
    <t>26 FN PROC FIXED ASSET APRV</t>
  </si>
  <si>
    <t>26_FN_APRV132</t>
  </si>
  <si>
    <t>26 FN PROG GRANTS APPROVER</t>
  </si>
  <si>
    <t>26_FN_APRV123</t>
  </si>
  <si>
    <t>26 FN REVENUE BUDGET APPROVER</t>
  </si>
  <si>
    <t>26_FN_APRV028</t>
  </si>
  <si>
    <t>26_FN_APRV008</t>
  </si>
  <si>
    <t>26 FN SCRO IN &amp; INVSS APPROVER</t>
  </si>
  <si>
    <t>26_FN_APRV033</t>
  </si>
  <si>
    <t>26 FN SCRO TA PRCUR &amp; GAX APRV</t>
  </si>
  <si>
    <t>26_FN_APRV035</t>
  </si>
  <si>
    <t>26 FN SERO IN &amp; INVSS APRV</t>
  </si>
  <si>
    <t>26_FN_APRV036</t>
  </si>
  <si>
    <t>26 FN SERO TA PRCUR GAX APRV</t>
  </si>
  <si>
    <t>26_FN_APRV038</t>
  </si>
  <si>
    <t>26 FN WRO IN/INVSS/GAX APRV</t>
  </si>
  <si>
    <t>26_FN_APRV039</t>
  </si>
  <si>
    <t>26 FN WRO JV APPROVER</t>
  </si>
  <si>
    <t>26_FN_APRV040</t>
  </si>
  <si>
    <t>26 GRANTS &amp; CONTRACTS APPROVER</t>
  </si>
  <si>
    <t>26_PR_APRV139</t>
  </si>
  <si>
    <t>26 PPU APPROVER</t>
  </si>
  <si>
    <t>26_PR_APRV136</t>
  </si>
  <si>
    <t>26 PR API FIN APRV</t>
  </si>
  <si>
    <t>26_PR_APRV174</t>
  </si>
  <si>
    <t>26 PR COMM APPROVER</t>
  </si>
  <si>
    <t>26_PR_APRV036</t>
  </si>
  <si>
    <t>26 PR DEP COMM APPROVER</t>
  </si>
  <si>
    <t>26_PR_APRV038</t>
  </si>
  <si>
    <t>26 PR OCS ANC FINANCAL APRV</t>
  </si>
  <si>
    <t>26_PR_APRV155</t>
  </si>
  <si>
    <t>26 PR OCS FINANCIAL APPROVER</t>
  </si>
  <si>
    <t>26_PR_APRV015</t>
  </si>
  <si>
    <t>26 PR OCS NRO FINNANCIAL APRV</t>
  </si>
  <si>
    <t>26_PR_APRV158</t>
  </si>
  <si>
    <t>26 PR OCS SCRO FINANACIAL APRV</t>
  </si>
  <si>
    <t>26_PR_APRV160</t>
  </si>
  <si>
    <t>26 PR OCS SERO FINANCIAL APRV</t>
  </si>
  <si>
    <t>26_PR_APRV162</t>
  </si>
  <si>
    <t>26 PR OCS WRO FINANCIAL APVR</t>
  </si>
  <si>
    <t>26_PR_APRV164</t>
  </si>
  <si>
    <t>26 PR ONC ANC FINANCIAL APRV</t>
  </si>
  <si>
    <t>26_PR_APRV166</t>
  </si>
  <si>
    <t>26 PROCUREMENT MANAGERS</t>
  </si>
  <si>
    <t>26_PR_APRV013</t>
  </si>
  <si>
    <t>26 RAP APPROVER</t>
  </si>
  <si>
    <t>26_PR_APRV028</t>
  </si>
  <si>
    <t>26 REJECTION WORKLIST</t>
  </si>
  <si>
    <t>26_FN_APRV004</t>
  </si>
  <si>
    <t>3100 FN LAA DOCUMENT APPROVERS</t>
  </si>
  <si>
    <t>30_FN_APRV100</t>
  </si>
  <si>
    <t>3100 FN SUPPLY &amp; IS PROC</t>
  </si>
  <si>
    <t>30_FN_APRV101</t>
  </si>
  <si>
    <t>3100 IET APPROVERS</t>
  </si>
  <si>
    <t>30_PR_APRV105</t>
  </si>
  <si>
    <t>3100 PR ACCT TRANSACTIONS</t>
  </si>
  <si>
    <t>30_PR_APRV100</t>
  </si>
  <si>
    <t>3100 PR LAA DOCUMENT APPROVERS</t>
  </si>
  <si>
    <t>30_PR_APRV103</t>
  </si>
  <si>
    <t>3100 PR MANAGER PO APPROVAL</t>
  </si>
  <si>
    <t>30_PR_APRV104</t>
  </si>
  <si>
    <t>3100 PR PROCUREMENT OFFICER</t>
  </si>
  <si>
    <t>30_PR_APRV101</t>
  </si>
  <si>
    <t>3100 PR SUP, IS, MAINT LAA CT</t>
  </si>
  <si>
    <t>30_PR_APRV102</t>
  </si>
  <si>
    <t>3100 REJECTION WORKLIST</t>
  </si>
  <si>
    <t>30_FN_APRV102</t>
  </si>
  <si>
    <t>3300 DIVISION DIRECTOR</t>
  </si>
  <si>
    <t>30_FN_APRV302</t>
  </si>
  <si>
    <t>3300 FIXED ASSET/PROPERTY CUST</t>
  </si>
  <si>
    <t>30_FN_APRV301</t>
  </si>
  <si>
    <t>3300 FN DLA DOC APPROVERS</t>
  </si>
  <si>
    <t>30_FN_APRV300</t>
  </si>
  <si>
    <t>3300 IT PROPERTY MANAGER</t>
  </si>
  <si>
    <t>30_FN_APRV303</t>
  </si>
  <si>
    <t>3300 PR DLA DOC APPROVERS</t>
  </si>
  <si>
    <t>30_PR_APRV301</t>
  </si>
  <si>
    <t>3300 PR DLA DOC APR &amp; PROC OFF</t>
  </si>
  <si>
    <t>30_PR_APRV303</t>
  </si>
  <si>
    <t>3300 PR DLA PROC OFFICER</t>
  </si>
  <si>
    <t>30_PR_APRV306</t>
  </si>
  <si>
    <t>3300 PR DLA PROCUREMENT</t>
  </si>
  <si>
    <t>30_PR_APRV305</t>
  </si>
  <si>
    <t>4100 ADMIN DIRECTOR APPROVER</t>
  </si>
  <si>
    <t>41_FN_APRV105</t>
  </si>
  <si>
    <t>4100 FN ACCT PAY/REV APPROVER</t>
  </si>
  <si>
    <t>41_FN_APRV100</t>
  </si>
  <si>
    <t>4100 FN FIXED ASSET APPROVER</t>
  </si>
  <si>
    <t>41_FN_APRV101</t>
  </si>
  <si>
    <t>4100 PR PURCHASING 2 APPROVER</t>
  </si>
  <si>
    <t>41_PR_APRV102</t>
  </si>
  <si>
    <t>4100 PR RAP APPROVER</t>
  </si>
  <si>
    <t>41_PR_APRV101</t>
  </si>
  <si>
    <t>4100 PR RQS APPROVER</t>
  </si>
  <si>
    <t>41_PR_APRV100</t>
  </si>
  <si>
    <t>4100 REJECTION WORKLIST</t>
  </si>
  <si>
    <t>41_FN_APRV106</t>
  </si>
  <si>
    <t>4200 FN APPROVER</t>
  </si>
  <si>
    <t>41_FN_APRV200</t>
  </si>
  <si>
    <t>4200 PR APPROVER</t>
  </si>
  <si>
    <t>41_PR_APRV200</t>
  </si>
  <si>
    <t>4200 REJECTION WORKLIST</t>
  </si>
  <si>
    <t>41_FN_APRV206</t>
  </si>
  <si>
    <t>4300 CONFIDENTIAL REJECTORS</t>
  </si>
  <si>
    <t>41_FN_APRV302</t>
  </si>
  <si>
    <t>4300 FN BUDGET APPROVER</t>
  </si>
  <si>
    <t>41_FN_APRV301</t>
  </si>
  <si>
    <t>4300 FN EXEC DIR APPROVER</t>
  </si>
  <si>
    <t>41_FN_APRV300</t>
  </si>
  <si>
    <t>4300 PR EXEC DIR APPROVER</t>
  </si>
  <si>
    <t>41_PR_APRV300</t>
  </si>
  <si>
    <t>4300 REJECTION WORKLIST</t>
  </si>
  <si>
    <t>41_FN_APRV306</t>
  </si>
  <si>
    <t>EMPLOYEE ID</t>
  </si>
  <si>
    <t>EMPLOYEE NAME</t>
  </si>
  <si>
    <t>FIN/PRO ROLE NAME (FROM LIST ABOVE)</t>
  </si>
  <si>
    <t>HRM ROLE NAME (FROM LIST ABOVE)</t>
  </si>
  <si>
    <r>
      <t xml:space="preserve">Request to Add IRIS </t>
    </r>
    <r>
      <rPr>
        <b/>
        <u/>
        <sz val="20"/>
        <color theme="3"/>
        <rFont val="Calibri Light"/>
        <family val="2"/>
        <scheme val="major"/>
      </rPr>
      <t>FIN/PRO</t>
    </r>
    <r>
      <rPr>
        <b/>
        <sz val="20"/>
        <color theme="3"/>
        <rFont val="Calibri Light"/>
        <family val="2"/>
        <scheme val="major"/>
      </rPr>
      <t xml:space="preserve"> Approval (Workflow) Roles</t>
    </r>
  </si>
  <si>
    <r>
      <t xml:space="preserve">Request to Add IRIS </t>
    </r>
    <r>
      <rPr>
        <b/>
        <u/>
        <sz val="20"/>
        <color theme="3"/>
        <rFont val="Calibri Light"/>
        <family val="2"/>
        <scheme val="major"/>
      </rPr>
      <t>HRM</t>
    </r>
    <r>
      <rPr>
        <b/>
        <sz val="20"/>
        <color theme="3"/>
        <rFont val="Calibri Light"/>
        <family val="2"/>
        <scheme val="major"/>
      </rPr>
      <t xml:space="preserve"> Approval (Workflow) Roles</t>
    </r>
  </si>
  <si>
    <r>
      <t xml:space="preserve">IRIS </t>
    </r>
    <r>
      <rPr>
        <b/>
        <u/>
        <sz val="20"/>
        <color theme="3"/>
        <rFont val="Calibri Light"/>
        <family val="2"/>
        <scheme val="major"/>
      </rPr>
      <t>FIN/PRO</t>
    </r>
    <r>
      <rPr>
        <b/>
        <sz val="20"/>
        <color theme="3"/>
        <rFont val="Calibri Light"/>
        <family val="2"/>
        <scheme val="major"/>
      </rPr>
      <t xml:space="preserve"> Role Assignment</t>
    </r>
  </si>
  <si>
    <r>
      <t xml:space="preserve">IRIS </t>
    </r>
    <r>
      <rPr>
        <b/>
        <u/>
        <sz val="20"/>
        <color theme="3"/>
        <rFont val="Calibri Light"/>
        <family val="2"/>
        <scheme val="major"/>
      </rPr>
      <t>HRM</t>
    </r>
    <r>
      <rPr>
        <b/>
        <sz val="20"/>
        <color theme="3"/>
        <rFont val="Calibri Light"/>
        <family val="2"/>
        <scheme val="major"/>
      </rPr>
      <t xml:space="preserve"> Role Assignment</t>
    </r>
  </si>
  <si>
    <t>FIN/PRO APPROVAL ROLE NAME</t>
  </si>
  <si>
    <t>INSTRUCTIONS FOR COMPLETING THIS WORKBOOK</t>
  </si>
  <si>
    <t>Purpose</t>
  </si>
  <si>
    <t>ADD APPROVAL ROLES tab</t>
  </si>
  <si>
    <r>
      <t>ADD FIN-PRO RULES and ADD HRM RULES</t>
    </r>
    <r>
      <rPr>
        <sz val="15"/>
        <color theme="4" tint="0.79998168889431442"/>
        <rFont val="Calibri"/>
        <family val="2"/>
        <scheme val="minor"/>
      </rPr>
      <t xml:space="preserve"> </t>
    </r>
    <r>
      <rPr>
        <b/>
        <sz val="15"/>
        <color theme="4" tint="0.79998168889431442"/>
        <rFont val="Calibri"/>
        <family val="2"/>
        <scheme val="minor"/>
      </rPr>
      <t>tab</t>
    </r>
  </si>
  <si>
    <t>SUBMISSION INSTRUCTIONS</t>
  </si>
  <si>
    <t>Agency Appointing Authorities and Authorized Security Contacts [XLSX]</t>
  </si>
  <si>
    <t>doa.dof.system.security@alaska.gov</t>
  </si>
  <si>
    <t>Completed workbooks can be emailed to:</t>
  </si>
  <si>
    <t>QUESTIONS</t>
  </si>
  <si>
    <t>A value of ???? In the columns below indicates a wildcard value. All lower level values will rollup to selected element. For Example, ???? in the Division Column would mean all divisions in the department.</t>
  </si>
  <si>
    <t>FINAL APPROVAL ROLE NAME</t>
  </si>
  <si>
    <t>IRIS TRANSACTIONS</t>
  </si>
  <si>
    <t>APPLICATION</t>
  </si>
  <si>
    <t>TRANSACTION CODE</t>
  </si>
  <si>
    <t>TRANSACTION NAME</t>
  </si>
  <si>
    <t>DEPT
LIMITATION</t>
  </si>
  <si>
    <t>AUTOMATED DISBURSEMENT</t>
  </si>
  <si>
    <t>DEPARTMENTAL OPERATING EXPENSE BUDGET</t>
  </si>
  <si>
    <t>DEPARTMENTAL CAPITAL EXPENSE BUDGET</t>
  </si>
  <si>
    <t>EXPENSE BUDGET 70</t>
  </si>
  <si>
    <t>EXPENSE BUDGET 72</t>
  </si>
  <si>
    <t>PROGRAM BY APPROPRIATION AND LINE ITEM</t>
  </si>
  <si>
    <t>PROGRAM PHASE BY APPROPRIATION AND LINE ITEM</t>
  </si>
  <si>
    <t>REIMBURSABLE GRANT BUDGET</t>
  </si>
  <si>
    <t>PHASE REIMBURSABLE BUDGET</t>
  </si>
  <si>
    <t>REVENUE BUDGET 71</t>
  </si>
  <si>
    <t>REVENUE BUDGET 73</t>
  </si>
  <si>
    <t>DEPT COST ACCOUNTING CASH RECEIPT (CR1)</t>
  </si>
  <si>
    <t>DEPT COST ACCOUNTING CASH RECEIPT WITH RE (CR2)</t>
  </si>
  <si>
    <t>CONFIDENTIAL WARRANT AUTOMATED DISBURSEMENT</t>
  </si>
  <si>
    <t>COST ACCOUNTING MODIFICATION</t>
  </si>
  <si>
    <t>COST ACCOUNTING RECEIVABLE</t>
  </si>
  <si>
    <t>COST ACCOUNTING SETUP</t>
  </si>
  <si>
    <t>CONFIDENTIAL DISBURSEMENT REVISION</t>
  </si>
  <si>
    <t>COMMODITY ENCUMBRANCE CORRECTION</t>
  </si>
  <si>
    <t>CONFIDENTIAL WARRANT ELECTRONIC FUNDS TRANSFER</t>
  </si>
  <si>
    <t>CONFIDENTIAL GENERAL ACCOUNTING ENCUMBRANCE</t>
  </si>
  <si>
    <t>CONFIDENTIAL WARRANT GENERAL ACCOUNTING EXPENDITURE</t>
  </si>
  <si>
    <t>INTERNAL COST BILLINGS</t>
  </si>
  <si>
    <t>COST ACCOUNTING EXPENDITURE CORRECTION</t>
  </si>
  <si>
    <t>PAYROLL INTERFACE CHARGE TRANSACTION</t>
  </si>
  <si>
    <t>BALANCED CHARGE TRANSACTION</t>
  </si>
  <si>
    <t>PCARD DEPT CHRG</t>
  </si>
  <si>
    <t>STOCK ISSUE CONFIRMATION</t>
  </si>
  <si>
    <t>PAYMENT REQUEST - COMMODITY BASED -CONFIDENTIAL WARRANT</t>
  </si>
  <si>
    <t>CASH RECEIPT</t>
  </si>
  <si>
    <t>DEPARTMENTAL CASH RECEIPT</t>
  </si>
  <si>
    <t>DEPARTMENTAL CASH RECEIPT  W/RE</t>
  </si>
  <si>
    <t>CONTRACT</t>
  </si>
  <si>
    <t>DEBT ACCOUNTING</t>
  </si>
  <si>
    <t>DISBURSEMENT RECLASSIFICATION</t>
  </si>
  <si>
    <t>DEBT STATUS CHANGE</t>
  </si>
  <si>
    <t>DEBT MANAGEMENT GENERAL ACCOUNTING EXPENSE/EXPENDITURE</t>
  </si>
  <si>
    <t>DELIVERY ORDER</t>
  </si>
  <si>
    <t>DEBT MANAGEMENT COMMODITY BASED PR</t>
  </si>
  <si>
    <t>DEBT MANAGEMENT RECEIVABLE</t>
  </si>
  <si>
    <t>DISBURSEMENT REVISION</t>
  </si>
  <si>
    <t>ELECTRONIC FUNDS TRANSFER</t>
  </si>
  <si>
    <t>EVALUATION</t>
  </si>
  <si>
    <t>BID EVALUATION</t>
  </si>
  <si>
    <t>PROPOSAL EVALUATION</t>
  </si>
  <si>
    <t>FIXED ASSET ACQUISITION</t>
  </si>
  <si>
    <t>FIXED ASSET CANCELLATION</t>
  </si>
  <si>
    <t>FIXED ASSET DISPOSITION</t>
  </si>
  <si>
    <t>FIXED ASSET INCREASE/DECREASE</t>
  </si>
  <si>
    <t>FIXED ASSET MODIFICATION</t>
  </si>
  <si>
    <t>FIXED ASSET REPAIR AND WARRANTY</t>
  </si>
  <si>
    <t>FIXED ASSET TRANSFER</t>
  </si>
  <si>
    <t>FIXED ASSET TYPE CHANGE</t>
  </si>
  <si>
    <t>GENERAL ACCOUNTING ENCUMBRANCE</t>
  </si>
  <si>
    <t>VENDOR 1099 ADJUSTING JOURNAL ENTRY</t>
  </si>
  <si>
    <t>GENERAL ACCOUNTING ENCUMBRANCE CORRECTION</t>
  </si>
  <si>
    <t>GA INTERCEPT PAYMENT</t>
  </si>
  <si>
    <t>GENERAL ACCOUNTING EXPENSE/EXPENDITURE</t>
  </si>
  <si>
    <t>INVENTORY/STOCK ADJUSTMENT</t>
  </si>
  <si>
    <t>INVENTORY/STOCK CORRECTION</t>
  </si>
  <si>
    <t>INTERNAL COSTING USAGE TRANSACTION</t>
  </si>
  <si>
    <t>INTERNAL EXCHANGE TRANSACTION</t>
  </si>
  <si>
    <t>IN KIND MATCH</t>
  </si>
  <si>
    <t>INVOICE</t>
  </si>
  <si>
    <t>VSS INVOICE</t>
  </si>
  <si>
    <t>INTERNAL PURCHASE ORDER</t>
  </si>
  <si>
    <t>INTERNAL PO REIMBURSABLE SERVICES AGREEMENTS</t>
  </si>
  <si>
    <t>INFORMAL REQUEST FOR PROPOSAL</t>
  </si>
  <si>
    <t>INTERCEPT REQUEST MAINTENANCE</t>
  </si>
  <si>
    <t>INTERNAL TRANSACTION AGREEMENT</t>
  </si>
  <si>
    <t>INVITATION TO BID</t>
  </si>
  <si>
    <t>INTERNAL TRANSACTION INITIATOR</t>
  </si>
  <si>
    <t>ADVANCED JOURNAL VOUCHER</t>
  </si>
  <si>
    <t>ANNUAL CLOSE JOURNAL VOUCHER</t>
  </si>
  <si>
    <t>COST ACCOUNTING JOURNAL VOUCHER</t>
  </si>
  <si>
    <t>ABDL</t>
  </si>
  <si>
    <t>ACCOUNTING BASED TRANSACTION LAPSE</t>
  </si>
  <si>
    <t>CBDL</t>
  </si>
  <si>
    <t>COMMODITY BASED TRANSACTION LAPSE</t>
  </si>
  <si>
    <t>EVT</t>
  </si>
  <si>
    <t>EVALUATOR</t>
  </si>
  <si>
    <t>IACC</t>
  </si>
  <si>
    <t>INVENTORY ADJUSTMENT CYCLE COUNTING</t>
  </si>
  <si>
    <t>IDA</t>
  </si>
  <si>
    <t>INTERNAL DEBT ACCOUNTING</t>
  </si>
  <si>
    <t>IRR</t>
  </si>
  <si>
    <t>INVENTORY REPLENISHMENT REVIEW</t>
  </si>
  <si>
    <t>IT</t>
  </si>
  <si>
    <t>INTERCEPT TRANSFER</t>
  </si>
  <si>
    <t>JOURNAL VOUCHER CASH SWEEP</t>
  </si>
  <si>
    <t>LEASE MODIFICATION</t>
  </si>
  <si>
    <t>LEASE SETUP</t>
  </si>
  <si>
    <t>1099 MAINTENANCE TRANSACTION</t>
  </si>
  <si>
    <t>MASTER AGREEMENT</t>
  </si>
  <si>
    <t>MANUAL DISBURSEMENT FIELD WARRANT</t>
  </si>
  <si>
    <t>MANUAL DISBURSEMENT MEDICAL ASSISTANCE</t>
  </si>
  <si>
    <t>MANUAL DISBURSEMENT PERMANENT FUND</t>
  </si>
  <si>
    <t>MANUAL DISBURSEMENT PAYROLL</t>
  </si>
  <si>
    <t>MDPRM</t>
  </si>
  <si>
    <t>MANUAL DISBURSEMENT PRM PARTIAL</t>
  </si>
  <si>
    <t>MANUAL DISBURSEMENT ACPE</t>
  </si>
  <si>
    <t>MANUAL DISBURSEMENT RETIREMENT AND BENEFITS</t>
  </si>
  <si>
    <t>MANUAL DISBURSEMENT DHSS IMMEDIATE RUN WARRANT</t>
  </si>
  <si>
    <t>ME</t>
  </si>
  <si>
    <t>FIXED ASSET MASS DEPRECIATION EXPENSE</t>
  </si>
  <si>
    <t>OC</t>
  </si>
  <si>
    <t>OVER THE COUNTER STOCK ISSUE</t>
  </si>
  <si>
    <t>PETTY CASH PAYMENT REQUEST</t>
  </si>
  <si>
    <t>PE</t>
  </si>
  <si>
    <t>PERFORMANCE EVALUATION</t>
  </si>
  <si>
    <t>AACC</t>
  </si>
  <si>
    <t>AUTOMATED LEAVE ACCRUAL</t>
  </si>
  <si>
    <t>AATL</t>
  </si>
  <si>
    <t>ADDITIONAL EMPLOYEE ATTRIBUTES- LARGE</t>
  </si>
  <si>
    <t>AATS</t>
  </si>
  <si>
    <t>ADDITIONAL EMPLOYEE ATTRIBUTES- SMALL</t>
  </si>
  <si>
    <t>ADDR</t>
  </si>
  <si>
    <t>EMPLOYEE ADDRESS</t>
  </si>
  <si>
    <t>ATTR</t>
  </si>
  <si>
    <t>EMPLOYEE ATTRIBUTES</t>
  </si>
  <si>
    <t>CHECK DISPOSITION</t>
  </si>
  <si>
    <t>CLAIM</t>
  </si>
  <si>
    <t>EMPLOYEE CLAIM</t>
  </si>
  <si>
    <t>EMPLOYEE ACCOUNTING DATA</t>
  </si>
  <si>
    <t>DEPTD</t>
  </si>
  <si>
    <t>DEPARTMENT SPECIFIC DATA</t>
  </si>
  <si>
    <t>DEPTE</t>
  </si>
  <si>
    <t>EMPLOYEE EVNT ACCT</t>
  </si>
  <si>
    <t>DONATED LEAVE</t>
  </si>
  <si>
    <t>DPRI</t>
  </si>
  <si>
    <t>DEPOSIT REISSUE</t>
  </si>
  <si>
    <t>EXTERNAL ADJUSTMENTS</t>
  </si>
  <si>
    <t>ECIV</t>
  </si>
  <si>
    <t>EMPLOYEE CIVIL SERVICE STATUS</t>
  </si>
  <si>
    <t>ECMP</t>
  </si>
  <si>
    <t>EMPLOYEE COMPETENCY</t>
  </si>
  <si>
    <t>EEDH</t>
  </si>
  <si>
    <t>EMPLOYEE EDUCATION HISTORY</t>
  </si>
  <si>
    <t>EELV</t>
  </si>
  <si>
    <t>EMPLOYEE ELIGBLITY</t>
  </si>
  <si>
    <t>EGRV</t>
  </si>
  <si>
    <t>EMPLOYEE GRIEVANCE DETAIL</t>
  </si>
  <si>
    <t>EMPLOYEE IDENTIFICATION CHANGE FORM</t>
  </si>
  <si>
    <t>EIND</t>
  </si>
  <si>
    <t>EMPLOYEE INCIDENT DETAIL</t>
  </si>
  <si>
    <t>EMER</t>
  </si>
  <si>
    <t>EMPLOYEE EMERGENCY CONTACT</t>
  </si>
  <si>
    <t>EMLV</t>
  </si>
  <si>
    <t>EMPLOYEE LEAVE INFO</t>
  </si>
  <si>
    <t>EMPLOYEE PERFORMANCE EVALUATION</t>
  </si>
  <si>
    <t>EPEX</t>
  </si>
  <si>
    <t>EMPLOYEE PERFORMANCE EXPECTATION</t>
  </si>
  <si>
    <t>EPPA</t>
  </si>
  <si>
    <t>EMPLOYEE PAY PERIOD ACCOUNTING</t>
  </si>
  <si>
    <t>EREC</t>
  </si>
  <si>
    <t>EMPLOYEE RECOMMENDATIONS</t>
  </si>
  <si>
    <t>ESCHD</t>
  </si>
  <si>
    <t>EMPLOYEE WORK SCEHDULE</t>
  </si>
  <si>
    <t>EMPLOYEE STATUS MAINTENANCE</t>
  </si>
  <si>
    <t>ETAXS</t>
  </si>
  <si>
    <t>EMPLOYEE STATE TAX WITHHOLDING CERTIFICATE</t>
  </si>
  <si>
    <t>ETRP</t>
  </si>
  <si>
    <t>EMPLOYEE TRAINING PROFILE</t>
  </si>
  <si>
    <t>EVAL</t>
  </si>
  <si>
    <t>EMPLOYEE EVAL</t>
  </si>
  <si>
    <t>EWRK</t>
  </si>
  <si>
    <t>EMPLOYEE WORK HISTORY</t>
  </si>
  <si>
    <t>FAMC</t>
  </si>
  <si>
    <t>FAMILY COURT-FAMILY COURT ARREARS-BANKRUPTCY</t>
  </si>
  <si>
    <t>GARN</t>
  </si>
  <si>
    <t>GARNISHMENT</t>
  </si>
  <si>
    <t>HEALTH INSURANCE ELIGIBILITY</t>
  </si>
  <si>
    <t>USER MAINTENANCE</t>
  </si>
  <si>
    <t>LBNRL</t>
  </si>
  <si>
    <t>LEAVE BANK ENROLL</t>
  </si>
  <si>
    <t>LCNS</t>
  </si>
  <si>
    <t>LICENSES AND CERTIFICATIONS</t>
  </si>
  <si>
    <t>LABOR DISTRIBUTION PROFILE MANAGEMENT</t>
  </si>
  <si>
    <t>LEAVE ACCRUAL</t>
  </si>
  <si>
    <t>LEVY</t>
  </si>
  <si>
    <t>TAX LEVY</t>
  </si>
  <si>
    <t>EMPLOYEE LEAVE REQUEST</t>
  </si>
  <si>
    <t>MISCELLANEOUS DEDUCTIONS</t>
  </si>
  <si>
    <t>MYADDR</t>
  </si>
  <si>
    <t>ESS EMPLOYEE ADDRESS</t>
  </si>
  <si>
    <t>MYCLAIM</t>
  </si>
  <si>
    <t>MYECMP</t>
  </si>
  <si>
    <t>ESS EMPLOYEE COMPETENCY</t>
  </si>
  <si>
    <t>MYEEDH</t>
  </si>
  <si>
    <t>ESS EMPLOYEE EDUCATION HISTORY</t>
  </si>
  <si>
    <t>MYEICF</t>
  </si>
  <si>
    <t>ESS EMPLOYEE IDENTIFICATION CHANGE FORM</t>
  </si>
  <si>
    <t>MYEMER</t>
  </si>
  <si>
    <t>ESS EMPLOYEE EMERGENCY CONTACT</t>
  </si>
  <si>
    <t>MYEPEV</t>
  </si>
  <si>
    <t>ESS EMPLOYEE EVALUATION</t>
  </si>
  <si>
    <t>MYETRP</t>
  </si>
  <si>
    <t>ESS EMPLOYEE TRAINING PROFILE</t>
  </si>
  <si>
    <t>MYJOBA</t>
  </si>
  <si>
    <t>JOB APPLICATION</t>
  </si>
  <si>
    <t>MYLBNRL</t>
  </si>
  <si>
    <t>ESS LEAVE BANK ENROLL</t>
  </si>
  <si>
    <t>MYLCNS</t>
  </si>
  <si>
    <t>ESS LICENSES AND CERTIFICATIONS</t>
  </si>
  <si>
    <t>MYLREQ</t>
  </si>
  <si>
    <t>ESS EMPLOYEE LEAVE REQUEST</t>
  </si>
  <si>
    <t>MYNPD</t>
  </si>
  <si>
    <t>NET PAY DISTRIBUTION</t>
  </si>
  <si>
    <t>MYOREQ</t>
  </si>
  <si>
    <t>ESS OVERTIME REQUEST</t>
  </si>
  <si>
    <t>MYTCRR</t>
  </si>
  <si>
    <t>EMPLOYEE REIMBURSEMENT REQUEST</t>
  </si>
  <si>
    <t>MYW2TG</t>
  </si>
  <si>
    <t>ESS W-2 TRIGGER</t>
  </si>
  <si>
    <t>MYW4C</t>
  </si>
  <si>
    <t>EMPLOYEE TAX WITHHOLDING CERTIFICATE</t>
  </si>
  <si>
    <t>MYW4C2</t>
  </si>
  <si>
    <t>MYWREQ</t>
  </si>
  <si>
    <t>ESS WORK SCHEDULE CHANGE REQUEST</t>
  </si>
  <si>
    <t>NEW EMPLOYEE</t>
  </si>
  <si>
    <t>NEW HIRE ACTION PACKET</t>
  </si>
  <si>
    <t>OBRD</t>
  </si>
  <si>
    <t>NON ADVANTAGE TASK</t>
  </si>
  <si>
    <t>OCCR</t>
  </si>
  <si>
    <t>ORG CHART CHANGE REQUEST</t>
  </si>
  <si>
    <t>OCHK</t>
  </si>
  <si>
    <t>ON-LINE CHECK</t>
  </si>
  <si>
    <t>OVERLOAD PAYMENT GENERATOR</t>
  </si>
  <si>
    <t>OREQ</t>
  </si>
  <si>
    <t>OVERTIME REQUEST</t>
  </si>
  <si>
    <t>ONE TIME DEDUCTION</t>
  </si>
  <si>
    <t>ONE-TIME PAYMENT</t>
  </si>
  <si>
    <t>POSITION AUTHORIZATION MAINTENANCE BY GROUP</t>
  </si>
  <si>
    <t>PAMT</t>
  </si>
  <si>
    <t>POSITION AUTHORIZATION MAINTENANCE</t>
  </si>
  <si>
    <t>PERSONNEL ACTION REQUEST</t>
  </si>
  <si>
    <t>PASSDOC</t>
  </si>
  <si>
    <t>PASS INFORMATION</t>
  </si>
  <si>
    <t>PENDING DEDUCTION</t>
  </si>
  <si>
    <t>PDSC</t>
  </si>
  <si>
    <t>POSITION DESCRIPTION</t>
  </si>
  <si>
    <t>PENDING PAYMENT</t>
  </si>
  <si>
    <t>PENS</t>
  </si>
  <si>
    <t>PENSION PROFILE</t>
  </si>
  <si>
    <t>PRACR</t>
  </si>
  <si>
    <t>PAYROLL ACCRUAL REVERSAL</t>
  </si>
  <si>
    <t>PREXC</t>
  </si>
  <si>
    <t>PAYROLL EXPENDITURE CORRECTION</t>
  </si>
  <si>
    <t>PAYROLL EXPENDITURE</t>
  </si>
  <si>
    <t>PRLCE</t>
  </si>
  <si>
    <t>PAYROLL ACCOUNTING CONTRACT PAY</t>
  </si>
  <si>
    <t>PAYROLL LIABILITY</t>
  </si>
  <si>
    <t>PAYROLL INTERNAL</t>
  </si>
  <si>
    <t>PRLLL</t>
  </si>
  <si>
    <t>PAYROLL ACCOUNTING LEAVE LIABILITY</t>
  </si>
  <si>
    <t>PAYROLL ACCOUNTING NET PAY</t>
  </si>
  <si>
    <t>PAYROLL ACCOUNTING VENDOR PAYABLE</t>
  </si>
  <si>
    <t>PSCHD</t>
  </si>
  <si>
    <t>POSITION WORK SCEHDULE</t>
  </si>
  <si>
    <t>POSITION MAINTENANCE</t>
  </si>
  <si>
    <t>SERVICE HOURS ADJUSTMENT</t>
  </si>
  <si>
    <t>SHAD</t>
  </si>
  <si>
    <t>SENIORITY HOURS ADJUSTMENT</t>
  </si>
  <si>
    <t>SHBB</t>
  </si>
  <si>
    <t>SENIORITY HOURS BEGINNING BALANCE</t>
  </si>
  <si>
    <t>SPEV</t>
  </si>
  <si>
    <t>SELF PERFORMANCE EVALUATION</t>
  </si>
  <si>
    <t>SUPPLEMENTAL PAY TRIGGER</t>
  </si>
  <si>
    <t>TIMESHEET INTERFACE</t>
  </si>
  <si>
    <t>TIMESHEET ADJUSTMENT</t>
  </si>
  <si>
    <t>MARINE HIGHWAYS TIMESHEET</t>
  </si>
  <si>
    <t>TAX</t>
  </si>
  <si>
    <t>EMPLOYEE TAX PARAMETERS</t>
  </si>
  <si>
    <t>TAXF</t>
  </si>
  <si>
    <t>FEDERAL TAX ENROLLMENT</t>
  </si>
  <si>
    <t>TAXS</t>
  </si>
  <si>
    <t>STATE TAX ENROLLMENT</t>
  </si>
  <si>
    <t>GROUP TIMESHEET</t>
  </si>
  <si>
    <t>TIMESHEET</t>
  </si>
  <si>
    <t>TRADV</t>
  </si>
  <si>
    <t>TRAVEL ADVANCE</t>
  </si>
  <si>
    <t>TRAUTH</t>
  </si>
  <si>
    <t>TRAVEL AUTHORIZATION</t>
  </si>
  <si>
    <t>TRER</t>
  </si>
  <si>
    <t>TRAVEL EXPENSE REPORT</t>
  </si>
  <si>
    <t>W-2 TRIGGER</t>
  </si>
  <si>
    <t>WREQ</t>
  </si>
  <si>
    <t>WORK SCHEDULE CHANGE REQUEST</t>
  </si>
  <si>
    <t>REVISED 05/25/2024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</si>
</sst>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b/>
      <i/>
      <sz val="11"/>
      <color theme="1"/>
      <name val="Calibri Light"/>
      <family val="2"/>
      <scheme val="major"/>
    </font>
    <font>
      <b/>
      <sz val="11"/>
      <color theme="0"/>
      <name val="Calibri Light"/>
      <family val="2"/>
      <scheme val="major"/>
    </font>
    <font>
      <sz val="11"/>
      <color theme="1"/>
      <name val="Calibri"/>
      <family val="2"/>
      <scheme val="minor"/>
    </font>
    <font>
      <sz val="18"/>
      <color theme="3"/>
      <name val="Calibri Light"/>
      <family val="2"/>
      <scheme val="major"/>
    </font>
    <font>
      <b/>
      <sz val="15"/>
      <color theme="3"/>
      <name val="Calibri"/>
      <family val="2"/>
      <scheme val="minor"/>
    </font>
    <font>
      <sz val="8"/>
      <name val="Calibri"/>
      <family val="2"/>
      <scheme val="minor"/>
    </font>
    <font>
      <sz val="11"/>
      <color theme="0"/>
      <name val="Calibri Light"/>
      <family val="2"/>
      <scheme val="major"/>
    </font>
    <font>
      <b/>
      <sz val="16"/>
      <color theme="3"/>
      <name val="Calibri Light"/>
      <family val="2"/>
      <scheme val="major"/>
    </font>
    <font>
      <sz val="16"/>
      <color theme="1"/>
      <name val="Calibri Light"/>
      <family val="2"/>
      <scheme val="major"/>
    </font>
    <font>
      <b/>
      <i/>
      <sz val="11"/>
      <color rgb="FFFF0000"/>
      <name val="Calibri Light"/>
      <family val="2"/>
      <scheme val="major"/>
    </font>
    <font>
      <sz val="12"/>
      <color theme="3"/>
      <name val="Calibri Light"/>
      <family val="2"/>
      <scheme val="major"/>
    </font>
    <font>
      <sz val="12"/>
      <color theme="1"/>
      <name val="Calibri Light"/>
      <family val="2"/>
      <scheme val="major"/>
    </font>
    <font>
      <b/>
      <sz val="12"/>
      <color theme="3"/>
      <name val="Calibri Light"/>
      <family val="2"/>
      <scheme val="major"/>
    </font>
    <font>
      <b/>
      <sz val="12"/>
      <color theme="0"/>
      <name val="Calibri Light"/>
      <family val="2"/>
      <scheme val="major"/>
    </font>
    <font>
      <b/>
      <sz val="20"/>
      <color theme="3"/>
      <name val="Calibri Light"/>
      <family val="2"/>
      <scheme val="major"/>
    </font>
    <font>
      <b/>
      <i/>
      <sz val="11"/>
      <color theme="0"/>
      <name val="Calibri Light"/>
      <family val="2"/>
      <scheme val="major"/>
    </font>
    <font>
      <i/>
      <sz val="11"/>
      <color theme="0"/>
      <name val="Calibri Light"/>
      <family val="2"/>
      <scheme val="major"/>
    </font>
    <font>
      <b/>
      <i/>
      <sz val="11"/>
      <name val="Calibri Light"/>
      <family val="2"/>
      <scheme val="major"/>
    </font>
    <font>
      <b/>
      <i/>
      <sz val="12"/>
      <color theme="1"/>
      <name val="Calibri Light"/>
      <family val="2"/>
      <scheme val="major"/>
    </font>
    <font>
      <b/>
      <u/>
      <sz val="20"/>
      <color theme="3"/>
      <name val="Calibri Light"/>
      <family val="2"/>
      <scheme val="major"/>
    </font>
    <font>
      <b/>
      <sz val="15"/>
      <color theme="4" tint="0.79998168889431442"/>
      <name val="Calibri"/>
      <family val="2"/>
      <scheme val="minor"/>
    </font>
    <font>
      <sz val="15"/>
      <color theme="4" tint="0.79998168889431442"/>
      <name val="Calibri"/>
      <family val="2"/>
      <scheme val="minor"/>
    </font>
    <font>
      <sz val="11"/>
      <color theme="4" tint="0.79998168889431442"/>
      <name val="Calibri"/>
      <family val="2"/>
      <scheme val="minor"/>
    </font>
    <font>
      <sz val="20"/>
      <color theme="4" tint="0.79998168889431442"/>
      <name val="Calibri Light"/>
      <family val="2"/>
      <scheme val="major"/>
    </font>
    <font>
      <u/>
      <sz val="11"/>
      <color theme="10"/>
      <name val="Calibri"/>
      <family val="2"/>
      <scheme val="minor"/>
    </font>
    <font>
      <b/>
      <i/>
      <u/>
      <sz val="11"/>
      <color theme="10"/>
      <name val="Calibri Light"/>
      <family val="2"/>
      <scheme val="major"/>
    </font>
    <font>
      <b/>
      <i/>
      <sz val="11"/>
      <color rgb="FFFF0000"/>
      <name val="Calibri"/>
      <family val="2"/>
      <scheme val="minor"/>
    </font>
    <font>
      <sz val="9"/>
      <color theme="1"/>
      <name val="Calibri Light"/>
      <family val="2"/>
      <scheme val="major"/>
    </font>
    <font>
      <b/>
      <sz val="14"/>
      <color theme="1"/>
      <name val="Calibri Light"/>
      <family val="2"/>
      <scheme val="major"/>
    </font>
    <font>
      <b/>
      <sz val="14"/>
      <color theme="0"/>
      <name val="Calibri Light"/>
      <family val="2"/>
      <scheme val="major"/>
    </font>
    <font>
      <b/>
      <sz val="18"/>
      <color theme="4" tint="0.79998168889431442"/>
      <name val="Calibri Light"/>
      <family val="2"/>
      <scheme val="major"/>
    </font>
    <font>
      <b/>
      <sz val="15"/>
      <color theme="4" tint="0.79998168889431442"/>
      <name val="Calibri Light"/>
      <family val="2"/>
      <scheme val="major"/>
    </font>
    <font>
      <sz val="11"/>
      <color theme="0"/>
      <name val="Calibri"/>
      <family val="2"/>
      <scheme val="minor"/>
    </font>
  </fonts>
  <fills count="14">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5"/>
        <bgColor theme="5"/>
      </patternFill>
    </fill>
    <fill>
      <patternFill patternType="solid">
        <fgColor theme="0" tint="-0.14999847407452621"/>
        <bgColor theme="0" tint="-0.14999847407452621"/>
      </patternFill>
    </fill>
    <fill>
      <patternFill patternType="solid">
        <fgColor theme="4"/>
        <bgColor theme="4"/>
      </patternFill>
    </fill>
    <fill>
      <patternFill patternType="solid">
        <fgColor theme="4" tint="0.79998168889431442"/>
        <bgColor theme="4" tint="0.79998168889431442"/>
      </patternFill>
    </fill>
    <fill>
      <patternFill patternType="solid">
        <fgColor theme="8"/>
        <bgColor indexed="64"/>
      </patternFill>
    </fill>
    <fill>
      <patternFill patternType="solid">
        <fgColor theme="4"/>
        <bgColor indexed="64"/>
      </patternFill>
    </fill>
    <fill>
      <patternFill patternType="solid">
        <fgColor theme="3"/>
        <bgColor indexed="64"/>
      </patternFill>
    </fill>
    <fill>
      <patternFill patternType="solid">
        <fgColor theme="8"/>
        <bgColor theme="8"/>
      </patternFill>
    </fill>
    <fill>
      <patternFill patternType="solid">
        <fgColor theme="5"/>
        <bgColor theme="8"/>
      </patternFill>
    </fill>
  </fills>
  <borders count="8">
    <border>
      <left/>
      <right/>
      <top/>
      <bottom/>
      <diagonal/>
    </border>
    <border>
      <left/>
      <right/>
      <top/>
      <bottom style="medium">
        <color theme="1"/>
      </bottom>
      <diagonal/>
    </border>
    <border>
      <left/>
      <right/>
      <top/>
      <bottom style="thick">
        <color theme="4"/>
      </bottom>
      <diagonal/>
    </border>
    <border>
      <left style="thin">
        <color theme="4"/>
      </left>
      <right/>
      <top/>
      <bottom/>
      <diagonal/>
    </border>
    <border>
      <left/>
      <right style="thin">
        <color theme="4"/>
      </right>
      <top/>
      <bottom/>
      <diagonal/>
    </border>
    <border>
      <left style="thick">
        <color rgb="FFFF0000"/>
      </left>
      <right style="thick">
        <color rgb="FFFF0000"/>
      </right>
      <top style="thick">
        <color rgb="FFFF0000"/>
      </top>
      <bottom style="thick">
        <color rgb="FFFF0000"/>
      </bottom>
      <diagonal/>
    </border>
    <border>
      <left/>
      <right/>
      <top/>
      <bottom style="medium">
        <color indexed="64"/>
      </bottom>
      <diagonal/>
    </border>
    <border>
      <left/>
      <right/>
      <top style="medium">
        <color theme="1"/>
      </top>
      <bottom style="medium">
        <color theme="1"/>
      </bottom>
      <diagonal/>
    </border>
  </borders>
  <cellStyleXfs count="5">
    <xf numFmtId="0" fontId="0" fillId="0" borderId="0"/>
    <xf numFmtId="0" fontId="7" fillId="0" borderId="0" applyNumberFormat="0" applyFill="0" applyBorder="0" applyAlignment="0" applyProtection="0"/>
    <xf numFmtId="0" fontId="8" fillId="0" borderId="2" applyNumberFormat="0" applyFill="0" applyAlignment="0" applyProtection="0"/>
    <xf numFmtId="0" fontId="6" fillId="0" borderId="0"/>
    <xf numFmtId="0" fontId="28" fillId="0" borderId="0" applyNumberFormat="0" applyFill="0" applyBorder="0" applyAlignment="0" applyProtection="0"/>
  </cellStyleXfs>
  <cellXfs count="109">
    <xf numFmtId="0" fontId="0" fillId="0" borderId="0" xfId="0"/>
    <xf numFmtId="0" fontId="1" fillId="0" borderId="0" xfId="0" applyFont="1"/>
    <xf numFmtId="0" fontId="1" fillId="2" borderId="0" xfId="0" applyFont="1" applyFill="1"/>
    <xf numFmtId="0" fontId="1" fillId="3" borderId="0" xfId="0" applyFont="1" applyFill="1"/>
    <xf numFmtId="0" fontId="1" fillId="4" borderId="0" xfId="0" applyFont="1" applyFill="1"/>
    <xf numFmtId="0" fontId="3" fillId="0" borderId="0" xfId="0" applyFont="1"/>
    <xf numFmtId="0" fontId="3" fillId="6" borderId="0" xfId="0" applyFont="1" applyFill="1"/>
    <xf numFmtId="0" fontId="5" fillId="5" borderId="1" xfId="0" applyFont="1" applyFill="1" applyBorder="1"/>
    <xf numFmtId="0" fontId="5" fillId="5" borderId="1" xfId="0" applyFont="1" applyFill="1" applyBorder="1" applyAlignment="1">
      <alignment wrapText="1"/>
    </xf>
    <xf numFmtId="49" fontId="1" fillId="0" borderId="0" xfId="0" applyNumberFormat="1" applyFont="1"/>
    <xf numFmtId="49" fontId="3" fillId="0" borderId="0" xfId="0" applyNumberFormat="1" applyFont="1"/>
    <xf numFmtId="0" fontId="7" fillId="0" borderId="0" xfId="1"/>
    <xf numFmtId="0" fontId="2" fillId="0" borderId="0" xfId="0" applyFont="1"/>
    <xf numFmtId="0" fontId="10" fillId="0" borderId="0" xfId="3" applyFont="1"/>
    <xf numFmtId="0" fontId="5" fillId="7" borderId="3" xfId="0" applyFont="1" applyFill="1" applyBorder="1"/>
    <xf numFmtId="49" fontId="5" fillId="7" borderId="0" xfId="0" applyNumberFormat="1" applyFont="1" applyFill="1"/>
    <xf numFmtId="0" fontId="5" fillId="7" borderId="0" xfId="0" applyFont="1" applyFill="1"/>
    <xf numFmtId="0" fontId="5" fillId="7" borderId="4" xfId="0" applyFont="1" applyFill="1" applyBorder="1"/>
    <xf numFmtId="49" fontId="3" fillId="0" borderId="0" xfId="3" applyNumberFormat="1" applyFont="1"/>
    <xf numFmtId="0" fontId="3" fillId="0" borderId="0" xfId="3" applyFont="1"/>
    <xf numFmtId="0" fontId="11" fillId="0" borderId="0" xfId="2" applyFont="1" applyBorder="1"/>
    <xf numFmtId="0" fontId="12" fillId="0" borderId="0" xfId="0" applyFont="1"/>
    <xf numFmtId="0" fontId="5" fillId="0" borderId="1" xfId="0" applyFont="1" applyBorder="1"/>
    <xf numFmtId="0" fontId="14" fillId="0" borderId="0" xfId="1" applyFont="1"/>
    <xf numFmtId="0" fontId="15" fillId="0" borderId="0" xfId="0" applyFont="1"/>
    <xf numFmtId="0" fontId="16" fillId="0" borderId="0" xfId="2" applyFont="1" applyBorder="1" applyAlignment="1">
      <alignment vertical="center"/>
    </xf>
    <xf numFmtId="0" fontId="15" fillId="0" borderId="0" xfId="0" applyFont="1" applyAlignment="1">
      <alignment vertical="center"/>
    </xf>
    <xf numFmtId="0" fontId="18" fillId="0" borderId="0" xfId="1" applyFont="1"/>
    <xf numFmtId="0" fontId="18" fillId="0" borderId="0" xfId="1" applyFont="1" applyAlignment="1">
      <alignment horizontal="left" indent="2"/>
    </xf>
    <xf numFmtId="0" fontId="5" fillId="3" borderId="1" xfId="0" applyFont="1" applyFill="1" applyBorder="1" applyAlignment="1">
      <alignment vertical="top" wrapText="1"/>
    </xf>
    <xf numFmtId="0" fontId="10" fillId="3" borderId="1" xfId="0" applyFont="1" applyFill="1" applyBorder="1" applyAlignment="1">
      <alignment horizontal="left" wrapText="1"/>
    </xf>
    <xf numFmtId="0" fontId="20" fillId="3" borderId="1" xfId="0" applyFont="1" applyFill="1" applyBorder="1" applyAlignment="1">
      <alignment horizontal="left" wrapText="1"/>
    </xf>
    <xf numFmtId="0" fontId="5" fillId="2" borderId="1" xfId="0" applyFont="1" applyFill="1" applyBorder="1" applyAlignment="1">
      <alignment vertical="top" wrapText="1"/>
    </xf>
    <xf numFmtId="0" fontId="10" fillId="2" borderId="1" xfId="0" applyFont="1" applyFill="1" applyBorder="1" applyAlignment="1">
      <alignment horizontal="left" wrapText="1"/>
    </xf>
    <xf numFmtId="0" fontId="20" fillId="2" borderId="1" xfId="0" applyFont="1" applyFill="1" applyBorder="1" applyAlignment="1">
      <alignment wrapText="1"/>
    </xf>
    <xf numFmtId="0" fontId="20" fillId="3" borderId="1" xfId="0" applyFont="1" applyFill="1" applyBorder="1" applyAlignment="1">
      <alignment wrapText="1"/>
    </xf>
    <xf numFmtId="0" fontId="5" fillId="10" borderId="1" xfId="0" applyFont="1" applyFill="1" applyBorder="1" applyAlignment="1">
      <alignment vertical="top" wrapText="1"/>
    </xf>
    <xf numFmtId="0" fontId="10" fillId="10" borderId="1" xfId="0" applyFont="1" applyFill="1" applyBorder="1" applyAlignment="1">
      <alignment horizontal="left" wrapText="1"/>
    </xf>
    <xf numFmtId="0" fontId="20" fillId="10" borderId="1" xfId="0" applyFont="1" applyFill="1" applyBorder="1" applyAlignment="1">
      <alignment horizontal="left" wrapText="1"/>
    </xf>
    <xf numFmtId="0" fontId="5" fillId="4" borderId="1" xfId="0" applyFont="1" applyFill="1" applyBorder="1" applyAlignment="1">
      <alignment vertical="top" wrapText="1"/>
    </xf>
    <xf numFmtId="0" fontId="10" fillId="4" borderId="1" xfId="0" applyFont="1" applyFill="1" applyBorder="1" applyAlignment="1">
      <alignment horizontal="left" wrapText="1"/>
    </xf>
    <xf numFmtId="0" fontId="20" fillId="4" borderId="1" xfId="0" applyFont="1" applyFill="1" applyBorder="1" applyAlignment="1">
      <alignment horizontal="left" wrapText="1"/>
    </xf>
    <xf numFmtId="0" fontId="4" fillId="4" borderId="0" xfId="0" applyFont="1" applyFill="1"/>
    <xf numFmtId="0" fontId="1" fillId="10" borderId="0" xfId="0" applyFont="1" applyFill="1"/>
    <xf numFmtId="0" fontId="4" fillId="10" borderId="0" xfId="0" applyFont="1" applyFill="1"/>
    <xf numFmtId="0" fontId="4" fillId="3" borderId="0" xfId="0" applyFont="1" applyFill="1"/>
    <xf numFmtId="0" fontId="4" fillId="2" borderId="0" xfId="0" applyFont="1" applyFill="1"/>
    <xf numFmtId="0" fontId="1" fillId="9" borderId="0" xfId="0" applyFont="1" applyFill="1"/>
    <xf numFmtId="0" fontId="13" fillId="9" borderId="0" xfId="0" applyFont="1" applyFill="1"/>
    <xf numFmtId="0" fontId="4" fillId="9" borderId="0" xfId="0" applyFont="1" applyFill="1"/>
    <xf numFmtId="0" fontId="5" fillId="9" borderId="1" xfId="0" applyFont="1" applyFill="1" applyBorder="1" applyAlignment="1">
      <alignment vertical="top" wrapText="1"/>
    </xf>
    <xf numFmtId="0" fontId="10" fillId="9" borderId="1" xfId="0" applyFont="1" applyFill="1" applyBorder="1" applyAlignment="1">
      <alignment horizontal="left" wrapText="1"/>
    </xf>
    <xf numFmtId="0" fontId="19" fillId="9" borderId="1" xfId="0" applyFont="1" applyFill="1" applyBorder="1" applyAlignment="1">
      <alignment wrapText="1"/>
    </xf>
    <xf numFmtId="0" fontId="20" fillId="9" borderId="1" xfId="0" applyFont="1" applyFill="1" applyBorder="1" applyAlignment="1">
      <alignment horizontal="left" wrapText="1"/>
    </xf>
    <xf numFmtId="0" fontId="20" fillId="2" borderId="1" xfId="0" applyFont="1" applyFill="1" applyBorder="1" applyAlignment="1">
      <alignment horizontal="left" wrapText="1"/>
    </xf>
    <xf numFmtId="0" fontId="21" fillId="9" borderId="0" xfId="0" applyFont="1" applyFill="1"/>
    <xf numFmtId="0" fontId="21" fillId="2" borderId="0" xfId="0" applyFont="1" applyFill="1"/>
    <xf numFmtId="0" fontId="21" fillId="3" borderId="0" xfId="0" applyFont="1" applyFill="1"/>
    <xf numFmtId="0" fontId="21" fillId="10" borderId="0" xfId="0" applyFont="1" applyFill="1"/>
    <xf numFmtId="0" fontId="21" fillId="4" borderId="0" xfId="0" applyFont="1" applyFill="1"/>
    <xf numFmtId="0" fontId="1" fillId="0" borderId="0" xfId="0" applyFont="1" applyProtection="1">
      <protection locked="0"/>
    </xf>
    <xf numFmtId="0" fontId="22" fillId="0" borderId="0" xfId="0" applyFont="1" applyAlignment="1" applyProtection="1">
      <alignment horizontal="left" vertical="center"/>
      <protection locked="0"/>
    </xf>
    <xf numFmtId="0" fontId="3" fillId="0" borderId="0" xfId="0" applyFont="1" applyProtection="1">
      <protection locked="0"/>
    </xf>
    <xf numFmtId="0" fontId="1" fillId="2" borderId="0" xfId="0" applyFont="1" applyFill="1" applyProtection="1">
      <protection locked="0"/>
    </xf>
    <xf numFmtId="0" fontId="5" fillId="0" borderId="1" xfId="0" applyFont="1" applyBorder="1" applyProtection="1">
      <protection locked="0"/>
    </xf>
    <xf numFmtId="0" fontId="5" fillId="9" borderId="1" xfId="0" applyFont="1" applyFill="1" applyBorder="1" applyAlignment="1" applyProtection="1">
      <alignment vertical="top" wrapText="1"/>
      <protection locked="0"/>
    </xf>
    <xf numFmtId="0" fontId="10" fillId="9" borderId="1" xfId="0" applyFont="1" applyFill="1" applyBorder="1" applyAlignment="1" applyProtection="1">
      <alignment horizontal="left" wrapText="1"/>
      <protection locked="0"/>
    </xf>
    <xf numFmtId="0" fontId="19" fillId="9" borderId="1" xfId="0" applyFont="1" applyFill="1" applyBorder="1" applyAlignment="1" applyProtection="1">
      <alignment wrapText="1"/>
      <protection locked="0"/>
    </xf>
    <xf numFmtId="0" fontId="5" fillId="2" borderId="1" xfId="0" applyFont="1" applyFill="1" applyBorder="1" applyAlignment="1" applyProtection="1">
      <alignment vertical="top" wrapText="1"/>
      <protection locked="0"/>
    </xf>
    <xf numFmtId="0" fontId="10" fillId="2" borderId="1" xfId="0" applyFont="1" applyFill="1" applyBorder="1" applyAlignment="1" applyProtection="1">
      <alignment horizontal="left" wrapText="1"/>
      <protection locked="0"/>
    </xf>
    <xf numFmtId="0" fontId="20" fillId="2" borderId="1" xfId="0" applyFont="1" applyFill="1" applyBorder="1" applyAlignment="1" applyProtection="1">
      <alignment wrapText="1"/>
      <protection locked="0"/>
    </xf>
    <xf numFmtId="0" fontId="5" fillId="3" borderId="1" xfId="0" applyFont="1" applyFill="1" applyBorder="1" applyAlignment="1" applyProtection="1">
      <alignment vertical="top" wrapText="1"/>
      <protection locked="0"/>
    </xf>
    <xf numFmtId="0" fontId="10" fillId="3" borderId="1" xfId="0" applyFont="1" applyFill="1" applyBorder="1" applyAlignment="1" applyProtection="1">
      <alignment horizontal="left" wrapText="1"/>
      <protection locked="0"/>
    </xf>
    <xf numFmtId="0" fontId="20" fillId="3" borderId="1" xfId="0" applyFont="1" applyFill="1" applyBorder="1" applyAlignment="1" applyProtection="1">
      <alignment wrapText="1"/>
      <protection locked="0"/>
    </xf>
    <xf numFmtId="0" fontId="5" fillId="10" borderId="1" xfId="0" applyFont="1" applyFill="1" applyBorder="1" applyAlignment="1" applyProtection="1">
      <alignment vertical="top" wrapText="1"/>
      <protection locked="0"/>
    </xf>
    <xf numFmtId="0" fontId="10" fillId="10" borderId="1" xfId="0" applyFont="1" applyFill="1" applyBorder="1" applyAlignment="1" applyProtection="1">
      <alignment horizontal="left" wrapText="1"/>
      <protection locked="0"/>
    </xf>
    <xf numFmtId="0" fontId="20" fillId="10" borderId="1" xfId="0" applyFont="1" applyFill="1" applyBorder="1" applyAlignment="1" applyProtection="1">
      <alignment horizontal="left" wrapText="1"/>
      <protection locked="0"/>
    </xf>
    <xf numFmtId="0" fontId="5" fillId="4" borderId="1" xfId="0" applyFont="1" applyFill="1" applyBorder="1" applyAlignment="1" applyProtection="1">
      <alignment vertical="top" wrapText="1"/>
      <protection locked="0"/>
    </xf>
    <xf numFmtId="0" fontId="10" fillId="4" borderId="1" xfId="0" applyFont="1" applyFill="1" applyBorder="1" applyAlignment="1" applyProtection="1">
      <alignment horizontal="left" wrapText="1"/>
      <protection locked="0"/>
    </xf>
    <xf numFmtId="0" fontId="20" fillId="4" borderId="1" xfId="0" applyFont="1" applyFill="1" applyBorder="1" applyAlignment="1" applyProtection="1">
      <alignment horizontal="left" wrapText="1"/>
      <protection locked="0"/>
    </xf>
    <xf numFmtId="0" fontId="20" fillId="9" borderId="1" xfId="0" applyFont="1" applyFill="1" applyBorder="1" applyAlignment="1" applyProtection="1">
      <alignment horizontal="left" wrapText="1"/>
      <protection locked="0"/>
    </xf>
    <xf numFmtId="0" fontId="20" fillId="2"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wrapText="1"/>
      <protection locked="0"/>
    </xf>
    <xf numFmtId="0" fontId="26" fillId="11" borderId="6" xfId="0" applyFont="1" applyFill="1" applyBorder="1"/>
    <xf numFmtId="0" fontId="27" fillId="11" borderId="6" xfId="0" applyFont="1" applyFill="1" applyBorder="1"/>
    <xf numFmtId="0" fontId="1" fillId="0" borderId="0" xfId="0" applyFont="1" applyAlignment="1">
      <alignment wrapText="1"/>
    </xf>
    <xf numFmtId="0" fontId="30" fillId="0" borderId="0" xfId="0" applyFont="1" applyAlignment="1">
      <alignment horizontal="right"/>
    </xf>
    <xf numFmtId="0" fontId="31" fillId="0" borderId="0" xfId="0" applyFont="1"/>
    <xf numFmtId="0" fontId="32" fillId="8" borderId="5" xfId="0" applyFont="1" applyFill="1" applyBorder="1" applyAlignment="1" applyProtection="1">
      <alignment horizontal="center"/>
      <protection locked="0"/>
    </xf>
    <xf numFmtId="0" fontId="11" fillId="0" borderId="0" xfId="2" applyFont="1" applyBorder="1" applyAlignment="1">
      <alignment horizontal="right" indent="1"/>
    </xf>
    <xf numFmtId="0" fontId="33" fillId="0" borderId="0" xfId="0" applyFont="1" applyAlignment="1">
      <alignment horizontal="center"/>
    </xf>
    <xf numFmtId="0" fontId="1" fillId="0" borderId="0" xfId="0" applyFont="1" applyAlignment="1" applyProtection="1">
      <alignment horizontal="right"/>
      <protection locked="0"/>
    </xf>
    <xf numFmtId="0" fontId="2" fillId="12" borderId="7" xfId="0" applyFont="1" applyFill="1" applyBorder="1" applyProtection="1">
      <protection locked="0"/>
    </xf>
    <xf numFmtId="0" fontId="2" fillId="13" borderId="7" xfId="0" applyFont="1" applyFill="1" applyBorder="1" applyProtection="1">
      <protection locked="0"/>
    </xf>
    <xf numFmtId="0" fontId="34" fillId="11" borderId="6" xfId="2" applyFont="1" applyFill="1" applyBorder="1"/>
    <xf numFmtId="0" fontId="35" fillId="11" borderId="6" xfId="2" applyFont="1" applyFill="1" applyBorder="1"/>
    <xf numFmtId="0" fontId="29" fillId="0" borderId="0" xfId="4" applyFont="1" applyAlignment="1">
      <alignment horizontal="center" vertical="center" wrapText="1"/>
    </xf>
    <xf numFmtId="0" fontId="1" fillId="0" borderId="0" xfId="0" applyFont="1" applyAlignment="1">
      <alignment horizontal="center"/>
    </xf>
    <xf numFmtId="0" fontId="29" fillId="0" borderId="0" xfId="4" applyFont="1" applyAlignment="1">
      <alignment horizontal="center"/>
    </xf>
    <xf numFmtId="0" fontId="4" fillId="0" borderId="0" xfId="0" applyFont="1" applyAlignment="1">
      <alignment wrapText="1"/>
    </xf>
    <xf numFmtId="0" fontId="17" fillId="2" borderId="0" xfId="0" applyFont="1" applyFill="1" applyAlignment="1">
      <alignment horizontal="left" vertical="center" indent="1"/>
    </xf>
    <xf numFmtId="0" fontId="17" fillId="9" borderId="0" xfId="0" applyFont="1" applyFill="1" applyAlignment="1">
      <alignment horizontal="left" vertical="center" indent="1"/>
    </xf>
    <xf numFmtId="0" fontId="17" fillId="3" borderId="0" xfId="0" applyFont="1" applyFill="1" applyAlignment="1">
      <alignment horizontal="left" vertical="center" indent="1"/>
    </xf>
    <xf numFmtId="0" fontId="17" fillId="10" borderId="0" xfId="0" applyFont="1" applyFill="1" applyAlignment="1">
      <alignment horizontal="left" vertical="center" indent="1"/>
    </xf>
    <xf numFmtId="0" fontId="17" fillId="4" borderId="0" xfId="0" applyFont="1" applyFill="1" applyAlignment="1">
      <alignment horizontal="left" vertical="center" indent="1"/>
    </xf>
    <xf numFmtId="0" fontId="36" fillId="0" borderId="0" xfId="0" applyFont="1"/>
    <xf numFmtId="0" fontId="3" fillId="0" borderId="0" xfId="0" applyFont="1" applyFill="1" applyProtection="1">
      <protection locked="0"/>
    </xf>
    <xf numFmtId="0" fontId="3" fillId="0" borderId="0" xfId="0" applyNumberFormat="1" applyFont="1" applyFill="1" applyProtection="1"/>
    <xf numFmtId="0" fontId="3" fillId="0" borderId="0" xfId="0" applyNumberFormat="1" applyFont="1" applyFill="1"/>
  </cellXfs>
  <cellStyles count="5">
    <cellStyle name="Heading 1" xfId="2" builtinId="16"/>
    <cellStyle name="Hyperlink" xfId="4" builtinId="8"/>
    <cellStyle name="Normal" xfId="0" builtinId="0"/>
    <cellStyle name="Normal 6" xfId="3" xr:uid="{7D3FB558-E0D6-4FAF-A601-252854FF247D}"/>
    <cellStyle name="Title" xfId="1" builtinId="15"/>
  </cellStyles>
  <dxfs count="248">
    <dxf>
      <font>
        <b val="0"/>
        <i val="0"/>
        <strike val="0"/>
        <condense val="0"/>
        <extend val="0"/>
        <outline val="0"/>
        <shadow val="0"/>
        <u val="none"/>
        <vertAlign val="baseline"/>
        <sz val="11"/>
        <color auto="1"/>
        <name val="Calibri Light"/>
        <family val="2"/>
        <scheme val="major"/>
      </font>
      <numFmt numFmtId="0" formatCode="General"/>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numFmt numFmtId="0" formatCode="General"/>
      <fill>
        <patternFill patternType="none">
          <fgColor indexed="64"/>
          <bgColor auto="1"/>
        </patternFill>
      </fill>
      <protection locked="0" hidden="0"/>
    </dxf>
    <dxf>
      <font>
        <color rgb="FF9C0006"/>
      </font>
      <fill>
        <patternFill>
          <bgColor rgb="FFFFC7CE"/>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theme="0"/>
      </font>
      <fill>
        <patternFill>
          <bgColor rgb="FFFF0000"/>
        </patternFill>
      </fill>
    </dxf>
    <dxf>
      <fill>
        <patternFill>
          <bgColor rgb="FFFF0000"/>
        </patternFill>
      </fill>
    </dxf>
    <dxf>
      <font>
        <b/>
        <i val="0"/>
        <color theme="0"/>
      </font>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val="0"/>
        <i val="0"/>
        <strike val="0"/>
        <condense val="0"/>
        <extend val="0"/>
        <outline val="0"/>
        <shadow val="0"/>
        <u val="none"/>
        <vertAlign val="baseline"/>
        <sz val="11"/>
        <color theme="1"/>
        <name val="Calibri Light"/>
        <family val="2"/>
        <scheme val="major"/>
      </font>
    </dxf>
    <dxf>
      <font>
        <b val="0"/>
        <i val="0"/>
        <strike val="0"/>
        <condense val="0"/>
        <extend val="0"/>
        <outline val="0"/>
        <shadow val="0"/>
        <u val="none"/>
        <vertAlign val="baseline"/>
        <sz val="11"/>
        <color theme="1"/>
        <name val="Calibri Light"/>
        <family val="2"/>
        <scheme val="major"/>
      </font>
    </dxf>
    <dxf>
      <font>
        <b val="0"/>
        <i val="0"/>
        <strike val="0"/>
        <condense val="0"/>
        <extend val="0"/>
        <outline val="0"/>
        <shadow val="0"/>
        <u val="none"/>
        <vertAlign val="baseline"/>
        <sz val="11"/>
        <color theme="1"/>
        <name val="Calibri Light"/>
        <family val="2"/>
        <scheme val="major"/>
      </font>
      <numFmt numFmtId="30" formatCode="@"/>
    </dxf>
    <dxf>
      <font>
        <b val="0"/>
        <i val="0"/>
        <strike val="0"/>
        <condense val="0"/>
        <extend val="0"/>
        <outline val="0"/>
        <shadow val="0"/>
        <u val="none"/>
        <vertAlign val="baseline"/>
        <sz val="11"/>
        <color theme="1"/>
        <name val="Calibri Light"/>
        <family val="2"/>
        <scheme val="major"/>
      </font>
    </dxf>
    <dxf>
      <font>
        <b val="0"/>
        <i val="0"/>
        <strike val="0"/>
        <condense val="0"/>
        <extend val="0"/>
        <outline val="0"/>
        <shadow val="0"/>
        <u val="none"/>
        <vertAlign val="baseline"/>
        <sz val="11"/>
        <color theme="1"/>
        <name val="Calibri Light"/>
        <family val="2"/>
        <scheme val="major"/>
      </font>
    </dxf>
    <dxf>
      <font>
        <b val="0"/>
        <i val="0"/>
        <strike val="0"/>
        <condense val="0"/>
        <extend val="0"/>
        <outline val="0"/>
        <shadow val="0"/>
        <u val="none"/>
        <vertAlign val="baseline"/>
        <sz val="11"/>
        <color theme="1"/>
        <name val="Calibri Light"/>
        <family val="2"/>
        <scheme val="major"/>
      </font>
    </dxf>
    <dxf>
      <font>
        <b val="0"/>
        <i val="0"/>
        <strike val="0"/>
        <condense val="0"/>
        <extend val="0"/>
        <outline val="0"/>
        <shadow val="0"/>
        <u val="none"/>
        <vertAlign val="baseline"/>
        <sz val="11"/>
        <color theme="1"/>
        <name val="Calibri Light"/>
        <family val="2"/>
        <scheme val="major"/>
      </font>
    </dxf>
    <dxf>
      <font>
        <b val="0"/>
        <i val="0"/>
        <strike val="0"/>
        <condense val="0"/>
        <extend val="0"/>
        <outline val="0"/>
        <shadow val="0"/>
        <u val="none"/>
        <vertAlign val="baseline"/>
        <sz val="11"/>
        <color theme="1"/>
        <name val="Calibri Light"/>
        <family val="2"/>
        <scheme val="major"/>
      </font>
      <numFmt numFmtId="30" formatCode="@"/>
    </dxf>
    <dxf>
      <font>
        <b val="0"/>
        <i val="0"/>
        <strike val="0"/>
        <condense val="0"/>
        <extend val="0"/>
        <outline val="0"/>
        <shadow val="0"/>
        <u val="none"/>
        <vertAlign val="baseline"/>
        <sz val="11"/>
        <color auto="1"/>
        <name val="Calibri Light"/>
        <family val="2"/>
        <scheme val="major"/>
      </font>
    </dxf>
    <dxf>
      <font>
        <b val="0"/>
        <i val="0"/>
        <strike val="0"/>
        <condense val="0"/>
        <extend val="0"/>
        <outline val="0"/>
        <shadow val="0"/>
        <u val="none"/>
        <vertAlign val="baseline"/>
        <sz val="11"/>
        <color auto="1"/>
        <name val="Calibri Light"/>
        <family val="2"/>
        <scheme val="major"/>
      </font>
    </dxf>
    <dxf>
      <font>
        <b val="0"/>
        <i val="0"/>
        <strike val="0"/>
        <condense val="0"/>
        <extend val="0"/>
        <outline val="0"/>
        <shadow val="0"/>
        <u val="none"/>
        <vertAlign val="baseline"/>
        <sz val="11"/>
        <color auto="1"/>
        <name val="Calibri Light"/>
        <family val="2"/>
        <scheme val="major"/>
      </font>
      <numFmt numFmtId="30" formatCode="@"/>
    </dxf>
    <dxf>
      <font>
        <b val="0"/>
        <i val="0"/>
        <strike val="0"/>
        <condense val="0"/>
        <extend val="0"/>
        <outline val="0"/>
        <shadow val="0"/>
        <u val="none"/>
        <vertAlign val="baseline"/>
        <sz val="11"/>
        <color auto="1"/>
        <name val="Calibri Light"/>
        <family val="2"/>
        <scheme val="major"/>
      </font>
      <numFmt numFmtId="30" formatCode="@"/>
    </dxf>
    <dxf>
      <font>
        <b val="0"/>
        <i val="0"/>
        <strike val="0"/>
        <condense val="0"/>
        <extend val="0"/>
        <outline val="0"/>
        <shadow val="0"/>
        <u val="none"/>
        <vertAlign val="baseline"/>
        <sz val="11"/>
        <color auto="1"/>
        <name val="Calibri Light"/>
        <family val="2"/>
        <scheme val="major"/>
      </font>
    </dxf>
    <dxf>
      <border outline="0">
        <top style="thin">
          <color theme="4"/>
        </top>
      </border>
    </dxf>
    <dxf>
      <font>
        <b val="0"/>
        <i val="0"/>
        <strike val="0"/>
        <condense val="0"/>
        <extend val="0"/>
        <outline val="0"/>
        <shadow val="0"/>
        <u val="none"/>
        <vertAlign val="baseline"/>
        <sz val="11"/>
        <color auto="1"/>
        <name val="Calibri Light"/>
        <family val="2"/>
        <scheme val="major"/>
      </font>
    </dxf>
    <dxf>
      <font>
        <b/>
        <i val="0"/>
        <strike val="0"/>
        <condense val="0"/>
        <extend val="0"/>
        <outline val="0"/>
        <shadow val="0"/>
        <u val="none"/>
        <vertAlign val="baseline"/>
        <sz val="11"/>
        <color theme="0"/>
        <name val="Calibri Light"/>
        <family val="2"/>
        <scheme val="major"/>
      </font>
      <fill>
        <patternFill patternType="solid">
          <fgColor theme="4"/>
          <bgColor theme="4"/>
        </patternFill>
      </fill>
    </dxf>
    <dxf>
      <font>
        <strike val="0"/>
        <outline val="0"/>
        <shadow val="0"/>
        <u val="none"/>
        <vertAlign val="baseline"/>
        <sz val="11"/>
        <name val="Calibri Light"/>
        <family val="2"/>
        <scheme val="major"/>
      </font>
    </dxf>
    <dxf>
      <font>
        <strike val="0"/>
        <outline val="0"/>
        <shadow val="0"/>
        <u val="none"/>
        <vertAlign val="baseline"/>
        <sz val="11"/>
        <name val="Calibri Light"/>
        <family val="2"/>
        <scheme val="major"/>
      </font>
    </dxf>
    <dxf>
      <font>
        <b/>
        <i val="0"/>
        <strike val="0"/>
        <condense val="0"/>
        <extend val="0"/>
        <outline val="0"/>
        <shadow val="0"/>
        <u val="none"/>
        <vertAlign val="baseline"/>
        <sz val="11"/>
        <color theme="1"/>
        <name val="Calibri Light"/>
        <family val="2"/>
        <scheme val="major"/>
      </font>
    </dxf>
    <dxf>
      <font>
        <strike val="0"/>
        <outline val="0"/>
        <shadow val="0"/>
        <u val="none"/>
        <vertAlign val="baseline"/>
        <sz val="11"/>
        <name val="Calibri Light"/>
        <family val="2"/>
        <scheme val="major"/>
      </font>
    </dxf>
    <dxf>
      <font>
        <strike val="0"/>
        <outline val="0"/>
        <shadow val="0"/>
        <u val="none"/>
        <vertAlign val="baseline"/>
        <sz val="11"/>
        <name val="Calibri Light"/>
        <family val="2"/>
        <scheme val="major"/>
      </font>
    </dxf>
    <dxf>
      <font>
        <b/>
        <i val="0"/>
        <strike val="0"/>
        <condense val="0"/>
        <extend val="0"/>
        <outline val="0"/>
        <shadow val="0"/>
        <u val="none"/>
        <vertAlign val="baseline"/>
        <sz val="11"/>
        <color theme="1"/>
        <name val="Calibri Light"/>
        <family val="2"/>
        <scheme val="major"/>
      </font>
    </dxf>
    <dxf>
      <font>
        <b val="0"/>
        <i val="0"/>
        <strike val="0"/>
        <condense val="0"/>
        <extend val="0"/>
        <outline val="0"/>
        <shadow val="0"/>
        <u val="none"/>
        <vertAlign val="baseline"/>
        <sz val="11"/>
        <color auto="1"/>
        <name val="Calibri Light"/>
        <family val="2"/>
        <scheme val="major"/>
      </font>
    </dxf>
    <dxf>
      <font>
        <b val="0"/>
        <i val="0"/>
        <strike val="0"/>
        <condense val="0"/>
        <extend val="0"/>
        <outline val="0"/>
        <shadow val="0"/>
        <u val="none"/>
        <vertAlign val="baseline"/>
        <sz val="11"/>
        <color auto="1"/>
        <name val="Calibri Light"/>
        <family val="2"/>
        <scheme val="major"/>
      </font>
      <numFmt numFmtId="30" formatCode="@"/>
    </dxf>
    <dxf>
      <font>
        <strike val="0"/>
        <outline val="0"/>
        <shadow val="0"/>
        <u val="none"/>
        <vertAlign val="baseline"/>
        <sz val="11"/>
        <color auto="1"/>
        <name val="Calibri Light"/>
        <family val="2"/>
        <scheme val="major"/>
      </font>
    </dxf>
    <dxf>
      <font>
        <strike val="0"/>
        <outline val="0"/>
        <shadow val="0"/>
        <u val="none"/>
        <vertAlign val="baseline"/>
        <sz val="11"/>
        <color theme="0"/>
        <name val="Calibri Light"/>
        <family val="2"/>
        <scheme val="major"/>
      </font>
    </dxf>
    <dxf>
      <font>
        <b val="0"/>
        <i val="0"/>
        <strike val="0"/>
        <condense val="0"/>
        <extend val="0"/>
        <outline val="0"/>
        <shadow val="0"/>
        <u val="none"/>
        <vertAlign val="baseline"/>
        <sz val="11"/>
        <color auto="1"/>
        <name val="Calibri Light"/>
        <family val="2"/>
        <scheme val="major"/>
      </font>
    </dxf>
    <dxf>
      <font>
        <b val="0"/>
        <i val="0"/>
        <strike val="0"/>
        <condense val="0"/>
        <extend val="0"/>
        <outline val="0"/>
        <shadow val="0"/>
        <u val="none"/>
        <vertAlign val="baseline"/>
        <sz val="11"/>
        <color auto="1"/>
        <name val="Calibri Light"/>
        <family val="2"/>
        <scheme val="major"/>
      </font>
    </dxf>
    <dxf>
      <font>
        <b val="0"/>
        <i val="0"/>
        <strike val="0"/>
        <condense val="0"/>
        <extend val="0"/>
        <outline val="0"/>
        <shadow val="0"/>
        <u val="none"/>
        <vertAlign val="baseline"/>
        <sz val="11"/>
        <color auto="1"/>
        <name val="Calibri Light"/>
        <family val="2"/>
        <scheme val="major"/>
      </font>
      <numFmt numFmtId="30" formatCode="@"/>
    </dxf>
    <dxf>
      <font>
        <b val="0"/>
        <i val="0"/>
        <strike val="0"/>
        <condense val="0"/>
        <extend val="0"/>
        <outline val="0"/>
        <shadow val="0"/>
        <u val="none"/>
        <vertAlign val="baseline"/>
        <sz val="11"/>
        <color auto="1"/>
        <name val="Calibri Light"/>
        <family val="2"/>
        <scheme val="major"/>
      </font>
      <numFmt numFmtId="30" formatCode="@"/>
    </dxf>
    <dxf>
      <font>
        <b val="0"/>
        <i val="0"/>
        <strike val="0"/>
        <condense val="0"/>
        <extend val="0"/>
        <outline val="0"/>
        <shadow val="0"/>
        <u val="none"/>
        <vertAlign val="baseline"/>
        <sz val="11"/>
        <color auto="1"/>
        <name val="Calibri Light"/>
        <family val="2"/>
        <scheme val="major"/>
      </font>
    </dxf>
    <dxf>
      <border outline="0">
        <top style="thin">
          <color theme="4"/>
        </top>
      </border>
    </dxf>
    <dxf>
      <font>
        <b val="0"/>
        <i val="0"/>
        <strike val="0"/>
        <condense val="0"/>
        <extend val="0"/>
        <outline val="0"/>
        <shadow val="0"/>
        <u val="none"/>
        <vertAlign val="baseline"/>
        <sz val="11"/>
        <color auto="1"/>
        <name val="Calibri Light"/>
        <family val="2"/>
        <scheme val="major"/>
      </font>
    </dxf>
    <dxf>
      <font>
        <b/>
        <i val="0"/>
        <strike val="0"/>
        <condense val="0"/>
        <extend val="0"/>
        <outline val="0"/>
        <shadow val="0"/>
        <u val="none"/>
        <vertAlign val="baseline"/>
        <sz val="11"/>
        <color theme="0"/>
        <name val="Calibri Light"/>
        <family val="2"/>
        <scheme val="major"/>
      </font>
      <fill>
        <patternFill patternType="solid">
          <fgColor theme="4"/>
          <bgColor theme="4"/>
        </patternFill>
      </fill>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border outline="0">
        <top style="medium">
          <color rgb="FF000000"/>
        </top>
      </border>
    </dxf>
    <dxf>
      <font>
        <b val="0"/>
        <i val="0"/>
        <strike val="0"/>
        <condense val="0"/>
        <extend val="0"/>
        <outline val="0"/>
        <shadow val="0"/>
        <u val="none"/>
        <vertAlign val="baseline"/>
        <sz val="11"/>
        <color auto="1"/>
        <name val="Calibri Light"/>
        <family val="2"/>
        <scheme val="none"/>
      </font>
      <fill>
        <patternFill patternType="none">
          <fgColor indexed="64"/>
          <bgColor auto="1"/>
        </patternFill>
      </fill>
    </dxf>
    <dxf>
      <border outline="0">
        <bottom style="medium">
          <color rgb="FF000000"/>
        </bottom>
      </border>
    </dxf>
    <dxf>
      <font>
        <b/>
        <i val="0"/>
        <strike val="0"/>
        <condense val="0"/>
        <extend val="0"/>
        <outline val="0"/>
        <shadow val="0"/>
        <u val="none"/>
        <vertAlign val="baseline"/>
        <sz val="11"/>
        <color theme="0"/>
        <name val="Calibri Light"/>
        <family val="2"/>
        <scheme val="major"/>
      </font>
      <fill>
        <patternFill patternType="none">
          <fgColor indexed="64"/>
          <bgColor auto="1"/>
        </patternFill>
      </fill>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auto="1"/>
        <name val="Calibri Light"/>
        <family val="2"/>
        <scheme val="major"/>
      </font>
      <numFmt numFmtId="0" formatCode="General"/>
      <fill>
        <patternFill patternType="none">
          <fgColor indexed="64"/>
          <bgColor auto="1"/>
        </patternFill>
      </fill>
      <protection locked="1" hidden="0"/>
    </dxf>
    <dxf>
      <font>
        <b val="0"/>
        <i val="0"/>
        <strike val="0"/>
        <condense val="0"/>
        <extend val="0"/>
        <outline val="0"/>
        <shadow val="0"/>
        <u val="none"/>
        <vertAlign val="baseline"/>
        <sz val="11"/>
        <color auto="1"/>
        <name val="Calibri Light"/>
        <family val="2"/>
        <scheme val="major"/>
      </font>
      <fill>
        <patternFill patternType="none">
          <fgColor indexed="64"/>
          <bgColor auto="1"/>
        </patternFill>
      </fill>
      <protection locked="0" hidden="0"/>
    </dxf>
    <dxf>
      <border outline="0">
        <top style="medium">
          <color rgb="FF000000"/>
        </top>
      </border>
    </dxf>
    <dxf>
      <font>
        <b val="0"/>
        <i val="0"/>
        <strike val="0"/>
        <condense val="0"/>
        <extend val="0"/>
        <outline val="0"/>
        <shadow val="0"/>
        <u val="none"/>
        <vertAlign val="baseline"/>
        <sz val="11"/>
        <color auto="1"/>
        <name val="Calibri Light"/>
        <family val="2"/>
        <scheme val="none"/>
      </font>
      <fill>
        <patternFill patternType="none">
          <fgColor indexed="64"/>
          <bgColor auto="1"/>
        </patternFill>
      </fill>
      <protection locked="0" hidden="0"/>
    </dxf>
    <dxf>
      <border outline="0">
        <bottom style="medium">
          <color rgb="FF000000"/>
        </bottom>
      </border>
    </dxf>
    <dxf>
      <font>
        <b/>
        <i val="0"/>
        <strike val="0"/>
        <condense val="0"/>
        <extend val="0"/>
        <outline val="0"/>
        <shadow val="0"/>
        <u val="none"/>
        <vertAlign val="baseline"/>
        <sz val="11"/>
        <color theme="0"/>
        <name val="Calibri Light"/>
        <family val="2"/>
        <scheme val="major"/>
      </font>
      <fill>
        <patternFill patternType="none">
          <fgColor indexed="64"/>
          <bgColor auto="1"/>
        </patternFill>
      </fill>
      <protection locked="0" hidden="0"/>
    </dxf>
    <dxf>
      <font>
        <b val="0"/>
        <i val="0"/>
        <strike val="0"/>
        <condense val="0"/>
        <extend val="0"/>
        <outline val="0"/>
        <shadow val="0"/>
        <u val="none"/>
        <vertAlign val="baseline"/>
        <sz val="11"/>
        <color theme="1"/>
        <name val="Calibri Light"/>
        <family val="2"/>
        <scheme val="major"/>
      </font>
      <protection locked="0" hidden="0"/>
    </dxf>
    <dxf>
      <font>
        <b val="0"/>
        <i val="0"/>
        <strike val="0"/>
        <condense val="0"/>
        <extend val="0"/>
        <outline val="0"/>
        <shadow val="0"/>
        <u val="none"/>
        <vertAlign val="baseline"/>
        <sz val="11"/>
        <color theme="1"/>
        <name val="Calibri Light"/>
        <family val="2"/>
        <scheme val="major"/>
      </font>
      <protection locked="0" hidden="0"/>
    </dxf>
    <dxf>
      <font>
        <b val="0"/>
        <i val="0"/>
        <strike val="0"/>
        <condense val="0"/>
        <extend val="0"/>
        <outline val="0"/>
        <shadow val="0"/>
        <u val="none"/>
        <vertAlign val="baseline"/>
        <sz val="11"/>
        <color theme="1"/>
        <name val="Calibri Light"/>
        <family val="2"/>
        <scheme val="major"/>
      </font>
      <protection locked="0" hidden="0"/>
    </dxf>
    <dxf>
      <font>
        <b val="0"/>
        <i val="0"/>
        <strike val="0"/>
        <condense val="0"/>
        <extend val="0"/>
        <outline val="0"/>
        <shadow val="0"/>
        <u val="none"/>
        <vertAlign val="baseline"/>
        <sz val="11"/>
        <color theme="1"/>
        <name val="Calibri Light"/>
        <family val="2"/>
        <scheme val="major"/>
      </font>
      <protection locked="0" hidden="0"/>
    </dxf>
    <dxf>
      <font>
        <b val="0"/>
        <i val="0"/>
        <strike val="0"/>
        <condense val="0"/>
        <extend val="0"/>
        <outline val="0"/>
        <shadow val="0"/>
        <u val="none"/>
        <vertAlign val="baseline"/>
        <sz val="11"/>
        <color theme="1"/>
        <name val="Calibri Light"/>
        <family val="2"/>
        <scheme val="major"/>
      </font>
      <protection locked="0" hidden="0"/>
    </dxf>
    <dxf>
      <font>
        <b val="0"/>
        <i val="0"/>
        <strike val="0"/>
        <condense val="0"/>
        <extend val="0"/>
        <outline val="0"/>
        <shadow val="0"/>
        <u val="none"/>
        <vertAlign val="baseline"/>
        <sz val="11"/>
        <color theme="1"/>
        <name val="Calibri Light"/>
        <family val="2"/>
        <scheme val="major"/>
      </font>
      <protection locked="0" hidden="0"/>
    </dxf>
    <dxf>
      <font>
        <b val="0"/>
        <i val="0"/>
        <strike val="0"/>
        <condense val="0"/>
        <extend val="0"/>
        <outline val="0"/>
        <shadow val="0"/>
        <u val="none"/>
        <vertAlign val="baseline"/>
        <sz val="11"/>
        <color theme="1"/>
        <name val="Calibri Light"/>
        <family val="2"/>
        <scheme val="major"/>
      </font>
      <protection locked="0" hidden="0"/>
    </dxf>
    <dxf>
      <font>
        <b val="0"/>
        <i val="0"/>
        <strike val="0"/>
        <condense val="0"/>
        <extend val="0"/>
        <outline val="0"/>
        <shadow val="0"/>
        <u val="none"/>
        <vertAlign val="baseline"/>
        <sz val="11"/>
        <color theme="1"/>
        <name val="Calibri Light"/>
        <family val="2"/>
        <scheme val="major"/>
      </font>
      <protection locked="0" hidden="0"/>
    </dxf>
    <dxf>
      <font>
        <b val="0"/>
        <i val="0"/>
        <strike val="0"/>
        <condense val="0"/>
        <extend val="0"/>
        <outline val="0"/>
        <shadow val="0"/>
        <u val="none"/>
        <vertAlign val="baseline"/>
        <sz val="11"/>
        <color theme="1"/>
        <name val="Calibri Light"/>
        <family val="2"/>
        <scheme val="major"/>
      </font>
      <protection locked="0" hidden="0"/>
    </dxf>
    <dxf>
      <font>
        <b val="0"/>
        <i val="0"/>
        <strike val="0"/>
        <condense val="0"/>
        <extend val="0"/>
        <outline val="0"/>
        <shadow val="0"/>
        <u val="none"/>
        <vertAlign val="baseline"/>
        <sz val="11"/>
        <color theme="1"/>
        <name val="Calibri Light"/>
        <family val="2"/>
        <scheme val="major"/>
      </font>
      <protection locked="0" hidden="0"/>
    </dxf>
    <dxf>
      <font>
        <strike val="0"/>
        <outline val="0"/>
        <shadow val="0"/>
        <u val="none"/>
        <vertAlign val="baseline"/>
        <sz val="11"/>
        <color theme="1"/>
        <name val="Calibri Light"/>
        <family val="2"/>
        <scheme val="major"/>
      </font>
      <numFmt numFmtId="0" formatCode="General"/>
      <protection locked="0" hidden="0"/>
    </dxf>
    <dxf>
      <font>
        <strike val="0"/>
        <outline val="0"/>
        <shadow val="0"/>
        <u val="none"/>
        <vertAlign val="baseline"/>
        <sz val="11"/>
        <color theme="1"/>
        <name val="Calibri Light"/>
        <family val="2"/>
        <scheme val="major"/>
      </font>
      <protection locked="0" hidden="0"/>
    </dxf>
    <dxf>
      <font>
        <strike val="0"/>
        <outline val="0"/>
        <shadow val="0"/>
        <u val="none"/>
        <vertAlign val="baseline"/>
        <sz val="11"/>
        <color theme="1"/>
        <name val="Calibri Light"/>
        <family val="2"/>
        <scheme val="major"/>
      </font>
      <numFmt numFmtId="0" formatCode="General"/>
      <protection locked="0" hidden="0"/>
    </dxf>
    <dxf>
      <font>
        <strike val="0"/>
        <outline val="0"/>
        <shadow val="0"/>
        <u val="none"/>
        <vertAlign val="baseline"/>
        <sz val="11"/>
        <color theme="1"/>
        <name val="Calibri Light"/>
        <family val="2"/>
        <scheme val="major"/>
      </font>
      <protection locked="0" hidden="0"/>
    </dxf>
    <dxf>
      <font>
        <strike val="0"/>
        <outline val="0"/>
        <shadow val="0"/>
        <u val="none"/>
        <vertAlign val="baseline"/>
        <sz val="11"/>
        <color theme="1"/>
        <name val="Calibri Light"/>
        <family val="2"/>
        <scheme val="major"/>
      </font>
      <protection locked="0" hidden="0"/>
    </dxf>
    <dxf>
      <font>
        <strike val="0"/>
        <outline val="0"/>
        <shadow val="0"/>
        <u val="none"/>
        <vertAlign val="baseline"/>
        <sz val="11"/>
        <color theme="1"/>
        <name val="Calibri Light"/>
        <family val="2"/>
        <scheme val="major"/>
      </font>
      <numFmt numFmtId="0" formatCode="General"/>
      <protection locked="0" hidden="0"/>
    </dxf>
    <dxf>
      <font>
        <strike val="0"/>
        <outline val="0"/>
        <shadow val="0"/>
        <u val="none"/>
        <vertAlign val="baseline"/>
        <sz val="11"/>
        <color theme="1"/>
        <name val="Calibri Light"/>
        <family val="2"/>
        <scheme val="major"/>
      </font>
      <protection locked="0" hidden="0"/>
    </dxf>
    <dxf>
      <font>
        <strike val="0"/>
        <outline val="0"/>
        <shadow val="0"/>
        <u val="none"/>
        <vertAlign val="baseline"/>
        <sz val="11"/>
        <color theme="1"/>
        <name val="Calibri Light"/>
        <family val="2"/>
        <scheme val="major"/>
      </font>
      <protection locked="0" hidden="0"/>
    </dxf>
    <dxf>
      <font>
        <strike val="0"/>
        <outline val="0"/>
        <shadow val="0"/>
        <u val="none"/>
        <vertAlign val="baseline"/>
        <sz val="11"/>
        <color theme="1"/>
        <name val="Calibri Light"/>
        <family val="2"/>
        <scheme val="major"/>
      </font>
      <protection locked="0" hidden="0"/>
    </dxf>
    <dxf>
      <font>
        <strike val="0"/>
        <outline val="0"/>
        <shadow val="0"/>
        <u val="none"/>
        <vertAlign val="baseline"/>
        <sz val="11"/>
        <color theme="1"/>
        <name val="Calibri Light"/>
        <family val="2"/>
        <scheme val="major"/>
      </font>
      <protection locked="0" hidden="0"/>
    </dxf>
    <dxf>
      <font>
        <strike val="0"/>
        <outline val="0"/>
        <shadow val="0"/>
        <u val="none"/>
        <vertAlign val="baseline"/>
        <name val="Calibri Light"/>
        <family val="2"/>
        <scheme val="major"/>
      </font>
    </dxf>
    <dxf>
      <font>
        <strike val="0"/>
        <outline val="0"/>
        <shadow val="0"/>
        <u val="none"/>
        <vertAlign val="baseline"/>
        <name val="Calibri Light"/>
        <family val="2"/>
        <scheme val="major"/>
      </font>
    </dxf>
    <dxf>
      <font>
        <strike val="0"/>
        <outline val="0"/>
        <shadow val="0"/>
        <u val="none"/>
        <vertAlign val="baseline"/>
        <name val="Calibri Light"/>
        <family val="2"/>
        <scheme val="major"/>
      </font>
    </dxf>
    <dxf>
      <font>
        <strike val="0"/>
        <outline val="0"/>
        <shadow val="0"/>
        <u val="none"/>
        <vertAlign val="baseline"/>
        <name val="Calibri Light"/>
        <family val="2"/>
        <scheme val="major"/>
      </font>
    </dxf>
    <dxf>
      <font>
        <strike val="0"/>
        <outline val="0"/>
        <shadow val="0"/>
        <u val="none"/>
        <vertAlign val="baseline"/>
        <name val="Calibri Light"/>
        <family val="2"/>
        <scheme val="major"/>
      </font>
    </dxf>
    <dxf>
      <font>
        <strike val="0"/>
        <outline val="0"/>
        <shadow val="0"/>
        <u val="none"/>
        <vertAlign val="baseline"/>
        <name val="Calibri Light"/>
        <family val="2"/>
        <scheme val="major"/>
      </font>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border outline="0">
        <top style="medium">
          <color theme="1"/>
        </top>
      </border>
    </dxf>
    <dxf>
      <font>
        <b val="0"/>
        <i val="0"/>
        <strike val="0"/>
        <condense val="0"/>
        <extend val="0"/>
        <outline val="0"/>
        <shadow val="0"/>
        <u val="none"/>
        <vertAlign val="baseline"/>
        <sz val="11"/>
        <color auto="1"/>
        <name val="Calibri Light"/>
        <family val="2"/>
        <scheme val="major"/>
      </font>
      <fill>
        <patternFill patternType="solid">
          <fgColor theme="0" tint="-0.14999847407452621"/>
          <bgColor theme="0" tint="-0.14999847407452621"/>
        </patternFill>
      </fill>
    </dxf>
    <dxf>
      <border outline="0">
        <bottom style="medium">
          <color theme="1"/>
        </bottom>
      </border>
    </dxf>
    <dxf>
      <font>
        <b/>
        <i val="0"/>
        <strike val="0"/>
        <condense val="0"/>
        <extend val="0"/>
        <outline val="0"/>
        <shadow val="0"/>
        <u val="none"/>
        <vertAlign val="baseline"/>
        <sz val="11"/>
        <color theme="0"/>
        <name val="Calibri Light"/>
        <family val="2"/>
        <scheme val="major"/>
      </font>
      <fill>
        <patternFill patternType="solid">
          <fgColor theme="5"/>
          <bgColor theme="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41035</xdr:colOff>
      <xdr:row>5</xdr:row>
      <xdr:rowOff>80010</xdr:rowOff>
    </xdr:from>
    <xdr:to>
      <xdr:col>8</xdr:col>
      <xdr:colOff>603591</xdr:colOff>
      <xdr:row>11</xdr:row>
      <xdr:rowOff>82062</xdr:rowOff>
    </xdr:to>
    <xdr:sp macro="" textlink="">
      <xdr:nvSpPr>
        <xdr:cNvPr id="2" name="TextBox 1">
          <a:extLst>
            <a:ext uri="{FF2B5EF4-FFF2-40B4-BE49-F238E27FC236}">
              <a16:creationId xmlns:a16="http://schemas.microsoft.com/office/drawing/2014/main" id="{25EE68C4-82AF-21D4-541A-9458B11D8802}"/>
            </a:ext>
          </a:extLst>
        </xdr:cNvPr>
        <xdr:cNvSpPr txBox="1"/>
      </xdr:nvSpPr>
      <xdr:spPr>
        <a:xfrm>
          <a:off x="41035" y="877179"/>
          <a:ext cx="5439356" cy="77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j-lt"/>
            </a:rPr>
            <a:t>This workbook is intended to be used by State of Alaska departments to request new IRIS workflow (approval) roles and/or workflow rules. </a:t>
          </a:r>
        </a:p>
        <a:p>
          <a:endParaRPr lang="en-US" sz="1100">
            <a:latin typeface="+mj-lt"/>
          </a:endParaRPr>
        </a:p>
        <a:p>
          <a:r>
            <a:rPr lang="en-US" sz="1100" b="1" i="1">
              <a:solidFill>
                <a:srgbClr val="FF0000"/>
              </a:solidFill>
              <a:latin typeface="+mj-lt"/>
            </a:rPr>
            <a:t>IMPORTANT</a:t>
          </a:r>
          <a:r>
            <a:rPr lang="en-US" sz="1100" b="1" i="1" baseline="0">
              <a:solidFill>
                <a:srgbClr val="FF0000"/>
              </a:solidFill>
              <a:latin typeface="+mj-lt"/>
            </a:rPr>
            <a:t> NOTE:</a:t>
          </a:r>
          <a:r>
            <a:rPr lang="en-US" sz="1100" baseline="0">
              <a:latin typeface="+mj-lt"/>
            </a:rPr>
            <a:t> Select your agency above before proceeding to the other tabs.</a:t>
          </a:r>
          <a:endParaRPr lang="en-US" sz="1100">
            <a:latin typeface="+mj-lt"/>
          </a:endParaRPr>
        </a:p>
        <a:p>
          <a:endParaRPr lang="en-US" sz="1100">
            <a:latin typeface="+mj-lt"/>
          </a:endParaRPr>
        </a:p>
        <a:p>
          <a:r>
            <a:rPr lang="en-US" sz="1100">
              <a:latin typeface="+mj-lt"/>
            </a:rPr>
            <a:t>There are three tabs in this workbook that are discussed below.</a:t>
          </a:r>
        </a:p>
      </xdr:txBody>
    </xdr:sp>
    <xdr:clientData/>
  </xdr:twoCellAnchor>
  <xdr:twoCellAnchor>
    <xdr:from>
      <xdr:col>0</xdr:col>
      <xdr:colOff>41035</xdr:colOff>
      <xdr:row>13</xdr:row>
      <xdr:rowOff>106674</xdr:rowOff>
    </xdr:from>
    <xdr:to>
      <xdr:col>8</xdr:col>
      <xdr:colOff>605354</xdr:colOff>
      <xdr:row>23</xdr:row>
      <xdr:rowOff>152400</xdr:rowOff>
    </xdr:to>
    <xdr:sp macro="" textlink="">
      <xdr:nvSpPr>
        <xdr:cNvPr id="3" name="TextBox 2">
          <a:extLst>
            <a:ext uri="{FF2B5EF4-FFF2-40B4-BE49-F238E27FC236}">
              <a16:creationId xmlns:a16="http://schemas.microsoft.com/office/drawing/2014/main" id="{8715C753-856E-42FE-B6E8-0E2420B45B54}"/>
            </a:ext>
          </a:extLst>
        </xdr:cNvPr>
        <xdr:cNvSpPr txBox="1"/>
      </xdr:nvSpPr>
      <xdr:spPr>
        <a:xfrm>
          <a:off x="41035" y="2128905"/>
          <a:ext cx="5441119" cy="198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latin typeface="+mj-lt"/>
            </a:rPr>
            <a:t>Use this tab to request new workflow (approval) roles and to add assignees. this tab should be completed before moving onto the subsequent ADD RULES tabs since data in this tab is used to populate the drop-downs on the other tabs.</a:t>
          </a:r>
        </a:p>
        <a:p>
          <a:endParaRPr lang="en-US" sz="1100" baseline="0">
            <a:latin typeface="+mj-lt"/>
          </a:endParaRPr>
        </a:p>
        <a:p>
          <a:r>
            <a:rPr lang="en-US" sz="1100" b="1" i="1" baseline="0">
              <a:latin typeface="+mj-lt"/>
            </a:rPr>
            <a:t>NOTES:</a:t>
          </a:r>
        </a:p>
        <a:p>
          <a:endParaRPr lang="en-US" sz="1100" baseline="0">
            <a:latin typeface="+mj-lt"/>
          </a:endParaRPr>
        </a:p>
        <a:p>
          <a:pPr marL="171450" indent="-171450">
            <a:buFont typeface="Arial" panose="020B0604020202020204" pitchFamily="34" charset="0"/>
            <a:buChar char="•"/>
          </a:pPr>
          <a:r>
            <a:rPr lang="en-US" sz="1100" baseline="0">
              <a:latin typeface="+mj-lt"/>
            </a:rPr>
            <a:t>The Approval Role ID will be assigned when the role is added in IRIS.</a:t>
          </a:r>
        </a:p>
        <a:p>
          <a:pPr marL="171450" indent="-171450">
            <a:buFont typeface="Arial" panose="020B0604020202020204" pitchFamily="34" charset="0"/>
            <a:buChar char="•"/>
          </a:pPr>
          <a:r>
            <a:rPr lang="en-US" sz="1100" baseline="0">
              <a:latin typeface="+mj-lt"/>
            </a:rPr>
            <a:t>There is a 30-character limit, including spaces, for the Role Name. Data validation is configured to prevent Role Names that are longer than 27 characters. The first three characters of the role name are reserved for the Dept Number and a single space, for example, </a:t>
          </a:r>
          <a:r>
            <a:rPr lang="en-US" sz="1100" b="1" baseline="0">
              <a:latin typeface="+mj-lt"/>
            </a:rPr>
            <a:t>"02 "</a:t>
          </a:r>
          <a:r>
            <a:rPr lang="en-US" sz="1100" baseline="0">
              <a:latin typeface="+mj-lt"/>
            </a:rPr>
            <a:t>.</a:t>
          </a:r>
          <a:endParaRPr lang="en-US" sz="1100">
            <a:latin typeface="+mj-lt"/>
          </a:endParaRPr>
        </a:p>
      </xdr:txBody>
    </xdr:sp>
    <xdr:clientData/>
  </xdr:twoCellAnchor>
  <xdr:twoCellAnchor>
    <xdr:from>
      <xdr:col>0</xdr:col>
      <xdr:colOff>41035</xdr:colOff>
      <xdr:row>26</xdr:row>
      <xdr:rowOff>76200</xdr:rowOff>
    </xdr:from>
    <xdr:to>
      <xdr:col>8</xdr:col>
      <xdr:colOff>605354</xdr:colOff>
      <xdr:row>58</xdr:row>
      <xdr:rowOff>152400</xdr:rowOff>
    </xdr:to>
    <xdr:sp macro="" textlink="">
      <xdr:nvSpPr>
        <xdr:cNvPr id="4" name="TextBox 3">
          <a:extLst>
            <a:ext uri="{FF2B5EF4-FFF2-40B4-BE49-F238E27FC236}">
              <a16:creationId xmlns:a16="http://schemas.microsoft.com/office/drawing/2014/main" id="{125F310A-48A4-43C0-AE27-EF4F5DC44058}"/>
            </a:ext>
          </a:extLst>
        </xdr:cNvPr>
        <xdr:cNvSpPr txBox="1"/>
      </xdr:nvSpPr>
      <xdr:spPr>
        <a:xfrm>
          <a:off x="41035" y="4812323"/>
          <a:ext cx="5441119" cy="6265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j-lt"/>
              <a:ea typeface="+mn-ea"/>
              <a:cs typeface="+mn-cs"/>
            </a:rPr>
            <a:t>Use these tabs to request new workflow rules for IRIS Financial (FIN)/Procurement (PRO) and IRIS Human Resource Management (HRM) transactions.</a:t>
          </a:r>
        </a:p>
        <a:p>
          <a:endParaRPr lang="en-US" sz="1100" baseline="0">
            <a:latin typeface="+mj-lt"/>
          </a:endParaRPr>
        </a:p>
        <a:p>
          <a:r>
            <a:rPr lang="en-US" sz="1100" b="1" i="1" baseline="0">
              <a:latin typeface="+mj-lt"/>
            </a:rPr>
            <a:t>NOTES:</a:t>
          </a:r>
        </a:p>
        <a:p>
          <a:endParaRPr lang="en-US" sz="1100" baseline="0">
            <a:latin typeface="+mj-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j-lt"/>
              <a:ea typeface="+mn-ea"/>
              <a:cs typeface="+mn-cs"/>
            </a:rPr>
            <a:t>Up to 30 rows are provided for 30 rules. If more rules are requested, please complete a second request form.</a:t>
          </a:r>
          <a:endParaRPr lang="en-US" sz="1100">
            <a:effectLst/>
            <a:latin typeface="+mj-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j-lt"/>
              <a:ea typeface="+mn-ea"/>
              <a:cs typeface="+mn-cs"/>
            </a:rPr>
            <a:t>IRIS FIN/PRO</a:t>
          </a:r>
          <a:r>
            <a:rPr lang="en-US" sz="1100" baseline="0">
              <a:solidFill>
                <a:schemeClr val="dk1"/>
              </a:solidFill>
              <a:effectLst/>
              <a:latin typeface="+mj-lt"/>
              <a:ea typeface="+mn-ea"/>
              <a:cs typeface="+mn-cs"/>
            </a:rPr>
            <a:t> - Up to 12 levels may be defined if necessary (but not recommended). Levels 13-15 are reserved for central approval groups (DOF/OMB/OPPM).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j-lt"/>
              <a:ea typeface="+mn-ea"/>
              <a:cs typeface="+mn-cs"/>
            </a:rPr>
            <a:t>IRIS HRM</a:t>
          </a:r>
          <a:r>
            <a:rPr lang="en-US" sz="1100" baseline="0">
              <a:solidFill>
                <a:schemeClr val="dk1"/>
              </a:solidFill>
              <a:effectLst/>
              <a:latin typeface="+mj-lt"/>
              <a:ea typeface="+mn-ea"/>
              <a:cs typeface="+mn-cs"/>
            </a:rPr>
            <a:t> -  Up to 10 levels may be defined if necessary (but not recommended). Levels 11-15 are reserved for central approval groups (DOF/DOP&amp;LR).</a:t>
          </a:r>
        </a:p>
        <a:p>
          <a:pPr marL="171450" indent="-171450">
            <a:buFont typeface="Arial" panose="020B0604020202020204" pitchFamily="34" charset="0"/>
            <a:buChar char="•"/>
          </a:pPr>
          <a:r>
            <a:rPr lang="en-US" sz="1100" b="1" baseline="0">
              <a:latin typeface="+mj-lt"/>
            </a:rPr>
            <a:t>Select Agency</a:t>
          </a:r>
          <a:r>
            <a:rPr lang="en-US" sz="1100" baseline="0">
              <a:latin typeface="+mj-lt"/>
            </a:rPr>
            <a:t> - Select your department from the drop-down list. This will populate the department on the rows below for each approval rule requested.The Approval Role ID will be assigned when the role is added in IRIS.</a:t>
          </a:r>
        </a:p>
        <a:p>
          <a:pPr marL="171450" indent="-171450">
            <a:buFont typeface="Arial" panose="020B0604020202020204" pitchFamily="34" charset="0"/>
            <a:buChar char="•"/>
          </a:pPr>
          <a:r>
            <a:rPr lang="en-US" sz="1100" b="1" baseline="0">
              <a:latin typeface="+mj-lt"/>
            </a:rPr>
            <a:t>Transaction</a:t>
          </a:r>
          <a:r>
            <a:rPr lang="en-US" sz="1100" baseline="0">
              <a:latin typeface="+mj-lt"/>
            </a:rPr>
            <a:t> - A filtered list of transactions for the IRIS FIN/PRO application is provided.</a:t>
          </a:r>
        </a:p>
        <a:p>
          <a:pPr marL="171450" indent="-171450">
            <a:buFont typeface="Arial" panose="020B0604020202020204" pitchFamily="34" charset="0"/>
            <a:buChar char="•"/>
          </a:pPr>
          <a:r>
            <a:rPr lang="en-US" sz="1100" b="1" baseline="0">
              <a:latin typeface="+mj-lt"/>
            </a:rPr>
            <a:t>DIV, GROUP, SECTION, DISTRICT, BUREAU, UNIT </a:t>
          </a:r>
          <a:r>
            <a:rPr lang="en-US" sz="1100" baseline="0">
              <a:latin typeface="+mj-lt"/>
            </a:rPr>
            <a:t>- these are optional elements that will drive workflow for the submitted transaction. If these elements are defined, all lower-level elements that roll-up to the element will follow this rule. It is not necessary to define workflow down the unit level and is generally recommend to rely on the rollups to define the rule instead. This way if new units are added, workflow rules don't need to be updated. If requesting workflow down to a lower-level, it is required that all roll-ups are defined in the request form, for example, when requesting workflow at the DISTRICT level, the SECTION, GROUP, and DIV are also required.</a:t>
          </a:r>
        </a:p>
        <a:p>
          <a:pPr marL="171450" indent="-171450">
            <a:buFont typeface="Arial" panose="020B0604020202020204" pitchFamily="34" charset="0"/>
            <a:buChar char="•"/>
          </a:pPr>
          <a:r>
            <a:rPr lang="en-US" sz="1100" b="1" baseline="0">
              <a:latin typeface="+mj-lt"/>
            </a:rPr>
            <a:t>APPROVAL LEVELS 01-XX </a:t>
          </a:r>
          <a:r>
            <a:rPr lang="en-US" sz="1100" baseline="0">
              <a:latin typeface="+mj-lt"/>
            </a:rPr>
            <a:t>- columns are provided for each approval level that may be defined.</a:t>
          </a:r>
        </a:p>
        <a:p>
          <a:pPr marL="628650" lvl="1" indent="-171450">
            <a:buFont typeface="Arial" panose="020B0604020202020204" pitchFamily="34" charset="0"/>
            <a:buChar char="•"/>
          </a:pPr>
          <a:r>
            <a:rPr lang="en-US" sz="1100" b="1" baseline="0">
              <a:latin typeface="+mj-lt"/>
            </a:rPr>
            <a:t>NEW/EXISTING </a:t>
          </a:r>
          <a:r>
            <a:rPr lang="en-US" sz="1100" baseline="0">
              <a:latin typeface="+mj-lt"/>
            </a:rPr>
            <a:t>- select whether the Approval (Workflow) Role to be uses in NEW or EXISTING. The value selected will determine what roles are available for selection in the </a:t>
          </a:r>
          <a:r>
            <a:rPr lang="en-US" sz="1100" b="1" baseline="0">
              <a:latin typeface="+mj-lt"/>
            </a:rPr>
            <a:t>APPROVER ROLE NAME</a:t>
          </a:r>
          <a:r>
            <a:rPr lang="en-US" sz="1100" baseline="0">
              <a:latin typeface="+mj-lt"/>
            </a:rPr>
            <a:t> column.</a:t>
          </a:r>
        </a:p>
        <a:p>
          <a:pPr marL="628650" lvl="1" indent="-171450">
            <a:buFont typeface="Arial" panose="020B0604020202020204" pitchFamily="34" charset="0"/>
            <a:buChar char="•"/>
          </a:pPr>
          <a:r>
            <a:rPr lang="en-US" sz="1100" b="1" baseline="0">
              <a:solidFill>
                <a:schemeClr val="dk1"/>
              </a:solidFill>
              <a:effectLst/>
              <a:latin typeface="+mj-lt"/>
              <a:ea typeface="+mn-ea"/>
              <a:cs typeface="+mn-cs"/>
            </a:rPr>
            <a:t>APPROVER ROLE NAME</a:t>
          </a:r>
          <a:r>
            <a:rPr lang="en-US" sz="1100" baseline="0">
              <a:solidFill>
                <a:schemeClr val="dk1"/>
              </a:solidFill>
              <a:effectLst/>
              <a:latin typeface="+mj-lt"/>
              <a:ea typeface="+mn-ea"/>
              <a:cs typeface="+mn-cs"/>
            </a:rPr>
            <a:t> - select the Role to be used for the approval level.</a:t>
          </a:r>
        </a:p>
        <a:p>
          <a:pPr marL="628650" lvl="1" indent="-171450">
            <a:buFont typeface="Arial" panose="020B0604020202020204" pitchFamily="34" charset="0"/>
            <a:buChar char="•"/>
          </a:pPr>
          <a:r>
            <a:rPr lang="en-US" sz="1100" b="1" baseline="0">
              <a:solidFill>
                <a:schemeClr val="dk1"/>
              </a:solidFill>
              <a:effectLst/>
              <a:latin typeface="+mj-lt"/>
              <a:ea typeface="+mn-ea"/>
              <a:cs typeface="+mn-cs"/>
            </a:rPr>
            <a:t>APPROVER ROLE ID</a:t>
          </a:r>
          <a:r>
            <a:rPr lang="en-US" sz="1100" baseline="0">
              <a:solidFill>
                <a:schemeClr val="dk1"/>
              </a:solidFill>
              <a:effectLst/>
              <a:latin typeface="+mj-lt"/>
              <a:ea typeface="+mn-ea"/>
              <a:cs typeface="+mn-cs"/>
            </a:rPr>
            <a:t> - if an existing approver role is to be used, the </a:t>
          </a:r>
          <a:r>
            <a:rPr lang="en-US" sz="1100" b="1" baseline="0">
              <a:solidFill>
                <a:schemeClr val="dk1"/>
              </a:solidFill>
              <a:effectLst/>
              <a:latin typeface="+mj-lt"/>
              <a:ea typeface="+mn-ea"/>
              <a:cs typeface="+mn-cs"/>
            </a:rPr>
            <a:t>ROLE ID</a:t>
          </a:r>
          <a:r>
            <a:rPr lang="en-US" sz="1100" baseline="0">
              <a:solidFill>
                <a:schemeClr val="dk1"/>
              </a:solidFill>
              <a:effectLst/>
              <a:latin typeface="+mj-lt"/>
              <a:ea typeface="+mn-ea"/>
              <a:cs typeface="+mn-cs"/>
            </a:rPr>
            <a:t> will populate based on the ROLE selected.</a:t>
          </a:r>
        </a:p>
        <a:p>
          <a:pPr marL="628650" lvl="1" indent="-171450">
            <a:buFont typeface="Arial" panose="020B0604020202020204" pitchFamily="34" charset="0"/>
            <a:buChar char="•"/>
          </a:pPr>
          <a:r>
            <a:rPr lang="en-US" sz="1100" b="1" baseline="0">
              <a:solidFill>
                <a:schemeClr val="dk1"/>
              </a:solidFill>
              <a:effectLst/>
              <a:latin typeface="+mj-lt"/>
              <a:ea typeface="+mn-ea"/>
              <a:cs typeface="+mn-cs"/>
            </a:rPr>
            <a:t>CONDITIONS</a:t>
          </a:r>
          <a:r>
            <a:rPr lang="en-US" sz="1100" baseline="0">
              <a:solidFill>
                <a:schemeClr val="dk1"/>
              </a:solidFill>
              <a:effectLst/>
              <a:latin typeface="+mj-lt"/>
              <a:ea typeface="+mn-ea"/>
              <a:cs typeface="+mn-cs"/>
            </a:rPr>
            <a:t> - use this OPTIONAL column to request workflow conditions. Conditions may be requested if approval level is conditional based on a data value in the transaction. At least one approval level must be defined with no conditions. The DOF Systems Security Team will evaluate the condition requested and work with the requestor on it's configuration. </a:t>
          </a:r>
        </a:p>
        <a:p>
          <a:pPr marL="628650" lvl="1" indent="-171450">
            <a:buFont typeface="Arial" panose="020B0604020202020204" pitchFamily="34" charset="0"/>
            <a:buChar char="•"/>
          </a:pPr>
          <a:endParaRPr lang="en-US" sz="1100" baseline="0">
            <a:latin typeface="+mj-lt"/>
          </a:endParaRPr>
        </a:p>
      </xdr:txBody>
    </xdr:sp>
    <xdr:clientData/>
  </xdr:twoCellAnchor>
  <xdr:twoCellAnchor>
    <xdr:from>
      <xdr:col>0</xdr:col>
      <xdr:colOff>0</xdr:colOff>
      <xdr:row>62</xdr:row>
      <xdr:rowOff>0</xdr:rowOff>
    </xdr:from>
    <xdr:to>
      <xdr:col>8</xdr:col>
      <xdr:colOff>564461</xdr:colOff>
      <xdr:row>66</xdr:row>
      <xdr:rowOff>147</xdr:rowOff>
    </xdr:to>
    <xdr:sp macro="" textlink="">
      <xdr:nvSpPr>
        <xdr:cNvPr id="5" name="TextBox 4">
          <a:extLst>
            <a:ext uri="{FF2B5EF4-FFF2-40B4-BE49-F238E27FC236}">
              <a16:creationId xmlns:a16="http://schemas.microsoft.com/office/drawing/2014/main" id="{F0E744E7-7165-4768-9D42-BDFD133E5078}"/>
            </a:ext>
          </a:extLst>
        </xdr:cNvPr>
        <xdr:cNvSpPr txBox="1"/>
      </xdr:nvSpPr>
      <xdr:spPr>
        <a:xfrm>
          <a:off x="0" y="11699631"/>
          <a:ext cx="5441261" cy="773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j-lt"/>
            </a:rPr>
            <a:t>Please</a:t>
          </a:r>
          <a:r>
            <a:rPr lang="en-US" sz="1100" baseline="0">
              <a:latin typeface="+mj-lt"/>
            </a:rPr>
            <a:t> save and send the completed workbook to the DOF Systems Security Team for processing. This workbook may only be submitted by an Agency Appointing Authority or Agency Security Contact Authorized to make changes to IRIS Workflow. A list of the persons authorized by department can be found on the DOF website at:</a:t>
          </a:r>
        </a:p>
      </xdr:txBody>
    </xdr:sp>
    <xdr:clientData/>
  </xdr:twoCellAnchor>
  <xdr:twoCellAnchor>
    <xdr:from>
      <xdr:col>0</xdr:col>
      <xdr:colOff>0</xdr:colOff>
      <xdr:row>74</xdr:row>
      <xdr:rowOff>1</xdr:rowOff>
    </xdr:from>
    <xdr:to>
      <xdr:col>8</xdr:col>
      <xdr:colOff>568271</xdr:colOff>
      <xdr:row>76</xdr:row>
      <xdr:rowOff>105508</xdr:rowOff>
    </xdr:to>
    <xdr:sp macro="" textlink="">
      <xdr:nvSpPr>
        <xdr:cNvPr id="6" name="TextBox 5">
          <a:extLst>
            <a:ext uri="{FF2B5EF4-FFF2-40B4-BE49-F238E27FC236}">
              <a16:creationId xmlns:a16="http://schemas.microsoft.com/office/drawing/2014/main" id="{49D4844F-748D-4596-89E6-084EFC35B99C}"/>
            </a:ext>
          </a:extLst>
        </xdr:cNvPr>
        <xdr:cNvSpPr txBox="1"/>
      </xdr:nvSpPr>
      <xdr:spPr>
        <a:xfrm>
          <a:off x="0" y="15028986"/>
          <a:ext cx="5515409" cy="492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j-lt"/>
            </a:rPr>
            <a:t>Please contact the DOF Systems Security Team at the email address below if you have any questions or comments about</a:t>
          </a:r>
          <a:r>
            <a:rPr lang="en-US" sz="1100" baseline="0">
              <a:latin typeface="+mj-lt"/>
            </a:rPr>
            <a:t> this workbook or the process to request workflow roles or rules.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106680</xdr:colOff>
      <xdr:row>0</xdr:row>
      <xdr:rowOff>83820</xdr:rowOff>
    </xdr:from>
    <xdr:to>
      <xdr:col>9</xdr:col>
      <xdr:colOff>114300</xdr:colOff>
      <xdr:row>68</xdr:row>
      <xdr:rowOff>152400</xdr:rowOff>
    </xdr:to>
    <xdr:sp macro="" textlink="">
      <xdr:nvSpPr>
        <xdr:cNvPr id="2" name="TextBox 1">
          <a:extLst>
            <a:ext uri="{FF2B5EF4-FFF2-40B4-BE49-F238E27FC236}">
              <a16:creationId xmlns:a16="http://schemas.microsoft.com/office/drawing/2014/main" id="{1E17876A-0E39-9778-4B1F-24C17661D6E5}"/>
            </a:ext>
          </a:extLst>
        </xdr:cNvPr>
        <xdr:cNvSpPr txBox="1"/>
      </xdr:nvSpPr>
      <xdr:spPr>
        <a:xfrm>
          <a:off x="106680" y="83820"/>
          <a:ext cx="5494020" cy="12504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APPROVAL RULES */</a:t>
          </a:r>
        </a:p>
        <a:p>
          <a:r>
            <a:rPr lang="en-US" sz="1100"/>
            <a:t>SELECT </a:t>
          </a:r>
        </a:p>
        <a:p>
          <a:r>
            <a:rPr lang="en-US" sz="1100"/>
            <a:t>  t1.APRV_RULE_ID AS "RULE ID"</a:t>
          </a:r>
        </a:p>
        <a:p>
          <a:r>
            <a:rPr lang="en-US" sz="1100"/>
            <a:t>  , t1.DOC_CD AS "DOCUMENT"</a:t>
          </a:r>
        </a:p>
        <a:p>
          <a:r>
            <a:rPr lang="en-US" sz="1100"/>
            <a:t>  , t1.DEPT_CD AS "DEPT"</a:t>
          </a:r>
        </a:p>
        <a:p>
          <a:r>
            <a:rPr lang="en-US" sz="1100"/>
            <a:t>  , t1.DIV_CD AS "DIV"</a:t>
          </a:r>
        </a:p>
        <a:p>
          <a:r>
            <a:rPr lang="en-US" sz="1100"/>
            <a:t>  , T1.GP_CD AS "GROUP"</a:t>
          </a:r>
        </a:p>
        <a:p>
          <a:r>
            <a:rPr lang="en-US" sz="1100"/>
            <a:t>  , T1.SECT_CD AS "SECTION"</a:t>
          </a:r>
        </a:p>
        <a:p>
          <a:r>
            <a:rPr lang="en-US" sz="1100"/>
            <a:t>  , T1.DSTC_CD AS "DISTRICT"</a:t>
          </a:r>
        </a:p>
        <a:p>
          <a:r>
            <a:rPr lang="en-US" sz="1100"/>
            <a:t>  , t1.BUR_CD AS "BUREAU"</a:t>
          </a:r>
        </a:p>
        <a:p>
          <a:r>
            <a:rPr lang="en-US" sz="1100"/>
            <a:t>  , t1.UNIT_CD AS "UNIT"</a:t>
          </a:r>
        </a:p>
        <a:p>
          <a:r>
            <a:rPr lang="en-US" sz="1100"/>
            <a:t>  , t1.SEQ_NO AS "SEQ"</a:t>
          </a:r>
        </a:p>
        <a:p>
          <a:r>
            <a:rPr lang="en-US" sz="1100"/>
            <a:t>  , t1.ROLEID_1 AS "APPROVAL LVL 01/11 ID"</a:t>
          </a:r>
        </a:p>
        <a:p>
          <a:r>
            <a:rPr lang="en-US" sz="1100"/>
            <a:t>  , t2.ROLE_NM AS "APPROVAL LVL 01/11 NAME"</a:t>
          </a:r>
        </a:p>
        <a:p>
          <a:r>
            <a:rPr lang="en-US" sz="1100"/>
            <a:t>  , t1.OR_COND_1_1 || '|'  || t1.OR_COND_2_1 || '|'  || t1.OR_COND_3_1 || '|'  || t1.OR_COND_4_1 || '|'  || t1.OR_COND_5_1 AS "CONDITIONS LVL 01/11"</a:t>
          </a:r>
        </a:p>
        <a:p>
          <a:r>
            <a:rPr lang="en-US" sz="1100"/>
            <a:t>  , t1.ROLEID_2 AS "APPROVAL LVL 02/12 ID"</a:t>
          </a:r>
        </a:p>
        <a:p>
          <a:r>
            <a:rPr lang="en-US" sz="1100"/>
            <a:t>  , t3.ROLE_NM AS "APPROVAL LVL 02/12 NAME"</a:t>
          </a:r>
        </a:p>
        <a:p>
          <a:r>
            <a:rPr lang="en-US" sz="1100"/>
            <a:t>  , t1.OR_COND_1_2 || '|'  || t1.OR_COND_2_2 || '|'  || t1.OR_COND_3_2 || '|'  || t1.OR_COND_4_2 || '|'  || t1.OR_COND_5_2 AS "CONDITIONS LVL 02/12"</a:t>
          </a:r>
        </a:p>
        <a:p>
          <a:r>
            <a:rPr lang="en-US" sz="1100"/>
            <a:t>  , t1.ROLEID_3 AS "APPROVAL LVL 03/13 ID"</a:t>
          </a:r>
        </a:p>
        <a:p>
          <a:r>
            <a:rPr lang="en-US" sz="1100"/>
            <a:t>  , t4.ROLE_NM AS "APPROVAL LVL 03/13 NAME"</a:t>
          </a:r>
        </a:p>
        <a:p>
          <a:r>
            <a:rPr lang="en-US" sz="1100"/>
            <a:t>  , t1.OR_COND_1_3 || '|'  || t1.OR_COND_2_3 || '|'  || t1.OR_COND_3_3 || '|'  || t1.OR_COND_4_3 || '|'  || t1.OR_COND_5_3 AS "CONDITIONS LVL 03/13"</a:t>
          </a:r>
        </a:p>
        <a:p>
          <a:r>
            <a:rPr lang="en-US" sz="1100"/>
            <a:t>  , t1.ROLEID_4 AS "APPROVAL LVL 04/14 ID"</a:t>
          </a:r>
        </a:p>
        <a:p>
          <a:r>
            <a:rPr lang="en-US" sz="1100"/>
            <a:t>  , t5.ROLE_NM AS "APPROVAL LVL 04/14 NAME"</a:t>
          </a:r>
        </a:p>
        <a:p>
          <a:r>
            <a:rPr lang="en-US" sz="1100"/>
            <a:t>  , t1.OR_COND_1_4 || '|'  || t1.OR_COND_2_4 || '|'  || t1.OR_COND_3_4 || '|'  || t1.OR_COND_4_4 || '|'  || t1.OR_COND_5_4 AS "CONDITIONS LVL 04/14"</a:t>
          </a:r>
        </a:p>
        <a:p>
          <a:r>
            <a:rPr lang="en-US" sz="1100"/>
            <a:t>  , t1.ROLEID_5 AS "APPROVAL LVL 05/15 ID"</a:t>
          </a:r>
        </a:p>
        <a:p>
          <a:r>
            <a:rPr lang="en-US" sz="1100"/>
            <a:t>  , t6.ROLE_NM AS "APPROVAL LVL 05/15 NAME"</a:t>
          </a:r>
        </a:p>
        <a:p>
          <a:r>
            <a:rPr lang="en-US" sz="1100"/>
            <a:t>  , t1.OR_COND_1_5 || '|'  || t1.OR_COND_2_5 || '|'  || t1.OR_COND_3_5 || '|'  || t1.OR_COND_4_5 || '|'  || t1.OR_COND_5_5 AS "CONDITIONS LVL 05/15"</a:t>
          </a:r>
        </a:p>
        <a:p>
          <a:r>
            <a:rPr lang="en-US" sz="1100"/>
            <a:t>  , t1.ROLEID_6 AS "APPROVAL LVL 06 ID"</a:t>
          </a:r>
        </a:p>
        <a:p>
          <a:r>
            <a:rPr lang="en-US" sz="1100"/>
            <a:t>  , t7.ROLE_NM AS "APPROVAL LVL 06 NAME"</a:t>
          </a:r>
        </a:p>
        <a:p>
          <a:r>
            <a:rPr lang="en-US" sz="1100"/>
            <a:t>  , t1.OR_COND_1_6 || '|'  || t1.OR_COND_2_6 || '|'  || t1.OR_COND_3_6 || '|'  || t1.OR_COND_4_6 || '|'  || t1.OR_COND_5_6 AS "CONDITIONS LVL 06"</a:t>
          </a:r>
        </a:p>
        <a:p>
          <a:r>
            <a:rPr lang="en-US" sz="1100"/>
            <a:t>  , t1.ROLEID_7 AS "APPROVAL LVL 07 ID"</a:t>
          </a:r>
        </a:p>
        <a:p>
          <a:r>
            <a:rPr lang="en-US" sz="1100"/>
            <a:t>  , t8.ROLE_NM AS "APPROVAL LVL 07 NAME"</a:t>
          </a:r>
        </a:p>
        <a:p>
          <a:r>
            <a:rPr lang="en-US" sz="1100"/>
            <a:t>  , t1.OR_COND_1_7 || '|'  || t1.OR_COND_2_7 || '|'  || t1.OR_COND_3_7 || '|'  || t1.OR_COND_4_7 || '|'  || t1.OR_COND_5_7 AS "CONDITIONS LVL 07"</a:t>
          </a:r>
        </a:p>
        <a:p>
          <a:r>
            <a:rPr lang="en-US" sz="1100"/>
            <a:t>  , t1.ROLEID_8 AS "APPROVAL LVL 08 ID"</a:t>
          </a:r>
        </a:p>
        <a:p>
          <a:r>
            <a:rPr lang="en-US" sz="1100"/>
            <a:t>  , t9.ROLE_NM AS "APPROVAL LVL 08 NAME"</a:t>
          </a:r>
        </a:p>
        <a:p>
          <a:r>
            <a:rPr lang="en-US" sz="1100"/>
            <a:t>  , t1.OR_COND_1_8 || '|'  || t1.OR_COND_2_8 || '|'  || t1.OR_COND_3_8 || '|'  || t1.OR_COND_4_8 || '|'  || t1.OR_COND_5_8 AS "CONDITIONS LVL 08"</a:t>
          </a:r>
        </a:p>
        <a:p>
          <a:r>
            <a:rPr lang="en-US" sz="1100"/>
            <a:t>  , t1.ROLEID_9 AS "APPROVAL LVL 09 ID"</a:t>
          </a:r>
        </a:p>
        <a:p>
          <a:r>
            <a:rPr lang="en-US" sz="1100"/>
            <a:t>  , t10.ROLE_NM AS "APPROVAL LVL 09 NAME"</a:t>
          </a:r>
        </a:p>
        <a:p>
          <a:r>
            <a:rPr lang="en-US" sz="1100"/>
            <a:t>  , t1.OR_COND_1_9 || '|'  || t1.OR_COND_2_9 || '|'  || t1.OR_COND_3_9 || '|'  || t1.OR_COND_4_9 || '|'  || t1.OR_COND_5_9 AS "CONDITIONS LVL 09"</a:t>
          </a:r>
        </a:p>
        <a:p>
          <a:r>
            <a:rPr lang="en-US" sz="1100"/>
            <a:t>  , t1.ROLEID_10 AS "APPROVAL LVL 10 ID"</a:t>
          </a:r>
        </a:p>
        <a:p>
          <a:r>
            <a:rPr lang="en-US" sz="1100"/>
            <a:t>  , t11.ROLE_NM AS "APPROVAL LVL 10 NAME"</a:t>
          </a:r>
        </a:p>
        <a:p>
          <a:r>
            <a:rPr lang="en-US" sz="1100"/>
            <a:t>  , t1.OR_COND_1_10 || '|'  || t1.OR_COND_2_10 || '|'  || t1.OR_COND_3_10 || '|'  || t1.OR_COND_4_10 || '|'  || t1.OR_COND_5_10 AS "CONDITIONS LVL 10"</a:t>
          </a:r>
        </a:p>
        <a:p>
          <a:r>
            <a:rPr lang="en-US" sz="1100"/>
            <a:t>FROM ADMINOWN.R_WF_APRV t1</a:t>
          </a:r>
        </a:p>
        <a:p>
          <a:r>
            <a:rPr lang="en-US" sz="1100"/>
            <a:t>LEFT JOIN ADMINOWN.R_WF_ROLE t2 ON t1.ROLEID_1 = t2.ROLEID</a:t>
          </a:r>
        </a:p>
        <a:p>
          <a:r>
            <a:rPr lang="en-US" sz="1100"/>
            <a:t>LEFT JOIN ADMINOWN.R_WF_ROLE t3 ON t1.ROLEID_2 = t3.ROLEID</a:t>
          </a:r>
        </a:p>
        <a:p>
          <a:r>
            <a:rPr lang="en-US" sz="1100"/>
            <a:t>LEFT JOIN ADMINOWN.R_WF_ROLE t4 ON t1.ROLEID_3 = t4.ROLEID</a:t>
          </a:r>
        </a:p>
        <a:p>
          <a:r>
            <a:rPr lang="en-US" sz="1100"/>
            <a:t>LEFT JOIN ADMINOWN.R_WF_ROLE t5 ON t1.ROLEID_4 = t5.ROLEID</a:t>
          </a:r>
        </a:p>
        <a:p>
          <a:r>
            <a:rPr lang="en-US" sz="1100"/>
            <a:t>LEFT JOIN ADMINOWN.R_WF_ROLE t6 ON t1.ROLEID_5 = t6.ROLEID</a:t>
          </a:r>
        </a:p>
        <a:p>
          <a:r>
            <a:rPr lang="en-US" sz="1100"/>
            <a:t>LEFT JOIN ADMINOWN.R_WF_ROLE t7 ON t1.ROLEID_6 = t7.ROLEID</a:t>
          </a:r>
        </a:p>
        <a:p>
          <a:r>
            <a:rPr lang="en-US" sz="1100"/>
            <a:t>LEFT JOIN ADMINOWN.R_WF_ROLE t8 ON t1.ROLEID_7 = t8.ROLEID</a:t>
          </a:r>
        </a:p>
        <a:p>
          <a:r>
            <a:rPr lang="en-US" sz="1100"/>
            <a:t>LEFT JOIN ADMINOWN.R_WF_ROLE t9 ON t1.ROLEID_8 = t9.ROLEID</a:t>
          </a:r>
        </a:p>
        <a:p>
          <a:r>
            <a:rPr lang="en-US" sz="1100"/>
            <a:t>LEFT JOIN ADMINOWN.R_WF_ROLE t10 ON t1.ROLEID_9 = t10.ROLEID</a:t>
          </a:r>
        </a:p>
        <a:p>
          <a:r>
            <a:rPr lang="en-US" sz="1100"/>
            <a:t>LEFT JOIN ADMINOWN.R_WF_ROLE t11 ON t1.ROLEID_10 = t11.ROLEID</a:t>
          </a:r>
        </a:p>
        <a:p>
          <a:r>
            <a:rPr lang="en-US" sz="1100"/>
            <a:t>ORDER BY</a:t>
          </a:r>
        </a:p>
        <a:p>
          <a:r>
            <a:rPr lang="en-US" sz="1100"/>
            <a:t>  t1.DOC_CD</a:t>
          </a:r>
        </a:p>
        <a:p>
          <a:r>
            <a:rPr lang="en-US" sz="1100"/>
            <a:t>  , t1.DEPT_CD</a:t>
          </a:r>
        </a:p>
        <a:p>
          <a:r>
            <a:rPr lang="en-US" sz="1100"/>
            <a:t>  , t1.DIV_CD</a:t>
          </a:r>
        </a:p>
        <a:p>
          <a:r>
            <a:rPr lang="en-US" sz="1100"/>
            <a:t>  , T1.GP_CD</a:t>
          </a:r>
        </a:p>
        <a:p>
          <a:r>
            <a:rPr lang="en-US" sz="1100"/>
            <a:t>  , T1.SECT_CD</a:t>
          </a:r>
        </a:p>
        <a:p>
          <a:r>
            <a:rPr lang="en-US" sz="1100"/>
            <a:t>  , T1.DSTC_CD</a:t>
          </a:r>
        </a:p>
        <a:p>
          <a:r>
            <a:rPr lang="en-US" sz="1100"/>
            <a:t>  , t1.BUR_CD</a:t>
          </a:r>
        </a:p>
        <a:p>
          <a:r>
            <a:rPr lang="en-US" sz="1100"/>
            <a:t>  , t1.UNIT_CD</a:t>
          </a:r>
        </a:p>
        <a:p>
          <a:r>
            <a:rPr lang="en-US" sz="1100"/>
            <a:t>  , t1.SEQ_NO;</a:t>
          </a:r>
        </a:p>
      </xdr:txBody>
    </xdr:sp>
    <xdr:clientData/>
  </xdr:twoCellAnchor>
  <xdr:twoCellAnchor>
    <xdr:from>
      <xdr:col>9</xdr:col>
      <xdr:colOff>243840</xdr:colOff>
      <xdr:row>0</xdr:row>
      <xdr:rowOff>83820</xdr:rowOff>
    </xdr:from>
    <xdr:to>
      <xdr:col>16</xdr:col>
      <xdr:colOff>152400</xdr:colOff>
      <xdr:row>8</xdr:row>
      <xdr:rowOff>83820</xdr:rowOff>
    </xdr:to>
    <xdr:sp macro="" textlink="">
      <xdr:nvSpPr>
        <xdr:cNvPr id="3" name="TextBox 2">
          <a:extLst>
            <a:ext uri="{FF2B5EF4-FFF2-40B4-BE49-F238E27FC236}">
              <a16:creationId xmlns:a16="http://schemas.microsoft.com/office/drawing/2014/main" id="{F11CA85D-5E77-22EB-0088-9A036EB09D0E}"/>
            </a:ext>
          </a:extLst>
        </xdr:cNvPr>
        <xdr:cNvSpPr txBox="1"/>
      </xdr:nvSpPr>
      <xdr:spPr>
        <a:xfrm>
          <a:off x="5730240" y="83820"/>
          <a:ext cx="4175760" cy="1463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APPROVAL ROLES */</a:t>
          </a:r>
        </a:p>
        <a:p>
          <a:r>
            <a:rPr lang="en-US" sz="1100"/>
            <a:t>SELECT </a:t>
          </a:r>
        </a:p>
        <a:p>
          <a:r>
            <a:rPr lang="en-US" sz="1100"/>
            <a:t>HOME_DEPT_CD AS "DEPT"</a:t>
          </a:r>
        </a:p>
        <a:p>
          <a:r>
            <a:rPr lang="en-US" sz="1100"/>
            <a:t>,ROLEID_UP AS "ROLE_ID"</a:t>
          </a:r>
        </a:p>
        <a:p>
          <a:r>
            <a:rPr lang="en-US" sz="1100"/>
            <a:t>,ROLE_NM_UP AS "ROLE_NAME"</a:t>
          </a:r>
        </a:p>
        <a:p>
          <a:r>
            <a:rPr lang="en-US" sz="1100"/>
            <a:t>FROM ADMINOWN.R_WF_ROLE</a:t>
          </a:r>
        </a:p>
        <a:p>
          <a:r>
            <a:rPr lang="en-US" sz="1100"/>
            <a:t>ORDER BY 1,2</a:t>
          </a:r>
        </a:p>
        <a:p>
          <a:r>
            <a:rPr lang="en-US" sz="1100"/>
            <a:t>;</a:t>
          </a:r>
        </a:p>
      </xdr:txBody>
    </xdr:sp>
    <xdr:clientData/>
  </xdr:twoCellAnchor>
  <xdr:twoCellAnchor>
    <xdr:from>
      <xdr:col>9</xdr:col>
      <xdr:colOff>236220</xdr:colOff>
      <xdr:row>9</xdr:row>
      <xdr:rowOff>7620</xdr:rowOff>
    </xdr:from>
    <xdr:to>
      <xdr:col>21</xdr:col>
      <xdr:colOff>7620</xdr:colOff>
      <xdr:row>54</xdr:row>
      <xdr:rowOff>76200</xdr:rowOff>
    </xdr:to>
    <xdr:sp macro="" textlink="">
      <xdr:nvSpPr>
        <xdr:cNvPr id="4" name="TextBox 3">
          <a:extLst>
            <a:ext uri="{FF2B5EF4-FFF2-40B4-BE49-F238E27FC236}">
              <a16:creationId xmlns:a16="http://schemas.microsoft.com/office/drawing/2014/main" id="{150923B1-EDC4-7BD3-AEA6-9ED9A38A963B}"/>
            </a:ext>
          </a:extLst>
        </xdr:cNvPr>
        <xdr:cNvSpPr txBox="1"/>
      </xdr:nvSpPr>
      <xdr:spPr>
        <a:xfrm>
          <a:off x="5722620" y="1653540"/>
          <a:ext cx="7086600" cy="829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WORKFLOW</a:t>
          </a:r>
          <a:r>
            <a:rPr lang="en-US" sz="1100" baseline="0"/>
            <a:t> CONDITIONS */</a:t>
          </a:r>
          <a:endParaRPr lang="en-US" sz="1100"/>
        </a:p>
        <a:p>
          <a:r>
            <a:rPr lang="en-US" sz="1100"/>
            <a:t>SELECT </a:t>
          </a:r>
        </a:p>
        <a:p>
          <a:r>
            <a:rPr lang="en-US" sz="1100"/>
            <a:t>    DOC_CD</a:t>
          </a:r>
        </a:p>
        <a:p>
          <a:r>
            <a:rPr lang="en-US" sz="1100"/>
            <a:t>    ,COND_ID</a:t>
          </a:r>
        </a:p>
        <a:p>
          <a:r>
            <a:rPr lang="en-US" sz="1100"/>
            <a:t>    /* CONDITION 1 */</a:t>
          </a:r>
        </a:p>
        <a:p>
          <a:r>
            <a:rPr lang="en-US" sz="1100"/>
            <a:t>    ,CT1.CVL_WF_COND_TYP_DV AS "COND_1_TYPE"</a:t>
          </a:r>
        </a:p>
        <a:p>
          <a:r>
            <a:rPr lang="en-US" sz="1100"/>
            <a:t>    ,AND_COND_LHS_1 AS "COND_1_LEFT_HAND_SIDE_FLD"</a:t>
          </a:r>
        </a:p>
        <a:p>
          <a:r>
            <a:rPr lang="en-US" sz="1100"/>
            <a:t>    ,OP1.APRV_OPR_DISP AS "COND_1_OPERATOR"</a:t>
          </a:r>
        </a:p>
        <a:p>
          <a:r>
            <a:rPr lang="en-US" sz="1100"/>
            <a:t>    ,AND_COND_RHS_1 AS "COND_1_RIGHT_HAND_SIDE_VALUE"</a:t>
          </a:r>
        </a:p>
        <a:p>
          <a:r>
            <a:rPr lang="en-US" sz="1100"/>
            <a:t>    ,AND_COND_RHS_FLD_1 AS "COND_1_RIGHT_HAND_SIDE_FLD"</a:t>
          </a:r>
        </a:p>
        <a:p>
          <a:r>
            <a:rPr lang="en-US" sz="1100"/>
            <a:t>    /* CONDITION 2 */</a:t>
          </a:r>
        </a:p>
        <a:p>
          <a:r>
            <a:rPr lang="en-US" sz="1100"/>
            <a:t>    ,CT2.CVL_WF_COND_TYP_DV AS "COND_2_TYPE"</a:t>
          </a:r>
        </a:p>
        <a:p>
          <a:r>
            <a:rPr lang="en-US" sz="1100"/>
            <a:t>    ,AND_COND_LHS_2 AS "COND_2_LEFT_HAND_SIDE_FLD"</a:t>
          </a:r>
        </a:p>
        <a:p>
          <a:r>
            <a:rPr lang="en-US" sz="1100"/>
            <a:t>    ,OP2.APRV_OPR_DISP AS "COND_2_OPERATOR"</a:t>
          </a:r>
        </a:p>
        <a:p>
          <a:r>
            <a:rPr lang="en-US" sz="1100"/>
            <a:t>    ,AND_COND_RHS_2 AS "COND_2_RIGHT_HAND_SIDE_VALUE"</a:t>
          </a:r>
        </a:p>
        <a:p>
          <a:r>
            <a:rPr lang="en-US" sz="1100"/>
            <a:t>    ,AND_COND_RHS_FLD_2 AS "COND_2_RIGHT_HAND_SIDE_FLD"</a:t>
          </a:r>
        </a:p>
        <a:p>
          <a:r>
            <a:rPr lang="en-US" sz="1100"/>
            <a:t>    /* CONDITION 3 */</a:t>
          </a:r>
        </a:p>
        <a:p>
          <a:r>
            <a:rPr lang="en-US" sz="1100"/>
            <a:t>    ,CT1.CVL_WF_COND_TYP_DV AS "COND_3_TYPE"</a:t>
          </a:r>
        </a:p>
        <a:p>
          <a:r>
            <a:rPr lang="en-US" sz="1100"/>
            <a:t>    ,AND_COND_LHS_3 AS "COND_3_LEFT_HAND_SIDE_FLD"</a:t>
          </a:r>
        </a:p>
        <a:p>
          <a:r>
            <a:rPr lang="en-US" sz="1100"/>
            <a:t>    ,OP3.APRV_OPR_DISP AS "COND_3_OPERATOR"</a:t>
          </a:r>
        </a:p>
        <a:p>
          <a:r>
            <a:rPr lang="en-US" sz="1100"/>
            <a:t>    ,AND_COND_RHS_3 AS "COND_3_RIGHT_HAND_SIDE_VALUE"</a:t>
          </a:r>
        </a:p>
        <a:p>
          <a:r>
            <a:rPr lang="en-US" sz="1100"/>
            <a:t>    ,AND_COND_RHS_FLD_3 AS "COND_3_RIGHT_HAND_SIDE_FLD"</a:t>
          </a:r>
        </a:p>
        <a:p>
          <a:r>
            <a:rPr lang="en-US" sz="1100"/>
            <a:t>    /* CONDITION 4 */</a:t>
          </a:r>
        </a:p>
        <a:p>
          <a:r>
            <a:rPr lang="en-US" sz="1100"/>
            <a:t>    ,CT4.CVL_WF_COND_TYP_DV AS "COND_4_TYPE"</a:t>
          </a:r>
        </a:p>
        <a:p>
          <a:r>
            <a:rPr lang="en-US" sz="1100"/>
            <a:t>    ,AND_COND_LHS_4 AS "COND_4_LEFT_HAND_SIDE_FLD"</a:t>
          </a:r>
        </a:p>
        <a:p>
          <a:r>
            <a:rPr lang="en-US" sz="1100"/>
            <a:t>    ,OP4.APRV_OPR_DISP AS "COND_4_OPERATOR"</a:t>
          </a:r>
        </a:p>
        <a:p>
          <a:r>
            <a:rPr lang="en-US" sz="1100"/>
            <a:t>    ,AND_COND_RHS_4 AS "COND_4_RIGHT_HAND_SIDE_VALUE"</a:t>
          </a:r>
        </a:p>
        <a:p>
          <a:r>
            <a:rPr lang="en-US" sz="1100"/>
            <a:t>    ,AND_COND_RHS_FLD_4 AS "COND_4_RIGHT_HAND_SIDE_FLD"</a:t>
          </a:r>
        </a:p>
        <a:p>
          <a:r>
            <a:rPr lang="en-US" sz="1100"/>
            <a:t>    /* CONDITION 5 */</a:t>
          </a:r>
        </a:p>
        <a:p>
          <a:r>
            <a:rPr lang="en-US" sz="1100"/>
            <a:t>    ,CT5.CVL_WF_COND_TYP_DV AS "COND_5_TYPE"</a:t>
          </a:r>
        </a:p>
        <a:p>
          <a:r>
            <a:rPr lang="en-US" sz="1100"/>
            <a:t>    ,AND_COND_LHS_5 AS "COND_5_LEFT_HAND_SIDE_FLD"</a:t>
          </a:r>
        </a:p>
        <a:p>
          <a:r>
            <a:rPr lang="en-US" sz="1100"/>
            <a:t>    ,OP5.APRV_OPR_DISP AS "COND_5_OPERATOR"</a:t>
          </a:r>
        </a:p>
        <a:p>
          <a:r>
            <a:rPr lang="en-US" sz="1100"/>
            <a:t>    ,AND_COND_RHS_5 AS "COND_5_RIGHT_HAND_SIDE_VALUE"</a:t>
          </a:r>
        </a:p>
        <a:p>
          <a:r>
            <a:rPr lang="en-US" sz="1100"/>
            <a:t>    ,AND_COND_RHS_FLD_5 AS "COND_5_RIGHT_HAND_SIDE_FLD"</a:t>
          </a:r>
        </a:p>
        <a:p>
          <a:r>
            <a:rPr lang="en-US" sz="1100"/>
            <a:t>FROM ADMINOWN.R_WF_APRV_COND C</a:t>
          </a:r>
        </a:p>
        <a:p>
          <a:r>
            <a:rPr lang="en-US" sz="1100"/>
            <a:t>LEFT JOIN ADMINOWN.CVL_WF_COND_TYP CT1 ON C.AND_COND_TYP_1 = CT1.CVL_WF_COND_TYP_SV</a:t>
          </a:r>
        </a:p>
        <a:p>
          <a:r>
            <a:rPr lang="en-US" sz="1100"/>
            <a:t>LEFT JOIN ADMINOWN.CVL_WF_OPRS OP1 ON C.AND_COND_OPR_1 = OP1.APRV_OPR_NO</a:t>
          </a:r>
        </a:p>
        <a:p>
          <a:r>
            <a:rPr lang="en-US" sz="1100"/>
            <a:t>LEFT JOIN ADMINOWN.CVL_WF_COND_TYP CT2 ON C.AND_COND_TYP_2 = CT2.CVL_WF_COND_TYP_SV</a:t>
          </a:r>
        </a:p>
        <a:p>
          <a:r>
            <a:rPr lang="en-US" sz="1100"/>
            <a:t>LEFT JOIN ADMINOWN.CVL_WF_OPRS OP2 ON C.AND_COND_OPR_2 = OP2.APRV_OPR_NO</a:t>
          </a:r>
        </a:p>
        <a:p>
          <a:r>
            <a:rPr lang="en-US" sz="1100"/>
            <a:t>LEFT JOIN ADMINOWN.CVL_WF_COND_TYP CT3 ON C.AND_COND_TYP_3 = CT3.CVL_WF_COND_TYP_SV</a:t>
          </a:r>
        </a:p>
        <a:p>
          <a:r>
            <a:rPr lang="en-US" sz="1100"/>
            <a:t>LEFT JOIN ADMINOWN.CVL_WF_OPRS OP3 ON C.AND_COND_OPR_3 = OP3.APRV_OPR_NO</a:t>
          </a:r>
        </a:p>
        <a:p>
          <a:r>
            <a:rPr lang="en-US" sz="1100"/>
            <a:t>LEFT JOIN ADMINOWN.CVL_WF_COND_TYP CT4 ON C.AND_COND_TYP_4 = CT4.CVL_WF_COND_TYP_SV</a:t>
          </a:r>
        </a:p>
        <a:p>
          <a:r>
            <a:rPr lang="en-US" sz="1100"/>
            <a:t>LEFT JOIN ADMINOWN.CVL_WF_OPRS OP4 ON C.AND_COND_OPR_4 = OP4.APRV_OPR_NO</a:t>
          </a:r>
        </a:p>
        <a:p>
          <a:r>
            <a:rPr lang="en-US" sz="1100"/>
            <a:t>LEFT JOIN ADMINOWN.CVL_WF_COND_TYP CT5 ON C.AND_COND_TYP_5 = CT5.CVL_WF_COND_TYP_SV</a:t>
          </a:r>
        </a:p>
        <a:p>
          <a:r>
            <a:rPr lang="en-US" sz="1100"/>
            <a:t>LEFT JOIN ADMINOWN.CVL_WF_OPRS OP5 ON C.AND_COND_OPR_5 = OP5.APRV_OPR_NO</a:t>
          </a:r>
        </a:p>
        <a:p>
          <a:r>
            <a:rPr lang="en-US" sz="1100"/>
            <a:t>ORDER BY 1,2</a:t>
          </a:r>
        </a:p>
        <a:p>
          <a:r>
            <a:rPr lang="en-US" sz="1100"/>
            <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0E9769-AA86-48BD-A67F-6C4B4C4331B5}" name="Table4" displayName="Table4" ref="A3:AN4" totalsRowShown="0" headerRowDxfId="247" dataDxfId="245" headerRowBorderDxfId="246" tableBorderDxfId="244">
  <autoFilter ref="A3:AN4" xr:uid="{B90E9769-AA86-48BD-A67F-6C4B4C4331B5}"/>
  <tableColumns count="40">
    <tableColumn id="1" xr3:uid="{1C3C38AF-F9A4-4F98-AE4D-8567F7A61430}" name="RULE_ID" dataDxfId="243"/>
    <tableColumn id="2" xr3:uid="{CAB3736E-33E6-4007-8267-AB9790399E75}" name="DOCUMENT" dataDxfId="242">
      <calculatedColumnFormula>VLOOKUP(Table4[[#This Row],[RULE_ID]],#REF!,2,FALSE)</calculatedColumnFormula>
    </tableColumn>
    <tableColumn id="3" xr3:uid="{93A72E24-AB02-42C0-9F5D-2F2312EDD173}" name="DEPT" dataDxfId="241">
      <calculatedColumnFormula>VLOOKUP(Table4[[#This Row],[RULE_ID]],#REF!,3,FALSE)</calculatedColumnFormula>
    </tableColumn>
    <tableColumn id="4" xr3:uid="{9D6C50F3-DC33-448D-A584-71AE763302B3}" name="DIV" dataDxfId="240"/>
    <tableColumn id="5" xr3:uid="{DC69D88F-4712-44B4-B840-81FD3F5CC218}" name="GROUP" dataDxfId="239"/>
    <tableColumn id="6" xr3:uid="{FE0F8A03-E6A8-4534-81AA-B7E36A5A0419}" name="SECTION" dataDxfId="238"/>
    <tableColumn id="7" xr3:uid="{7B0EA47E-89A3-4390-A7EA-4474645C9FFF}" name="DISTRICT" dataDxfId="237"/>
    <tableColumn id="8" xr3:uid="{173C01B1-8156-47DB-B274-D2F024129108}" name="BUREAU" dataDxfId="236"/>
    <tableColumn id="9" xr3:uid="{A75AAF24-E2BD-4E6F-B3D7-903737F5E2B3}" name="UNIT" dataDxfId="235"/>
    <tableColumn id="40" xr3:uid="{59034214-C926-4A87-8467-9304625CC57E}" name="CHANGE LVL 01?" dataDxfId="234"/>
    <tableColumn id="10" xr3:uid="{401F0F86-26B4-446F-9364-4DB52509EEFF}" name="LVL 01 APRV ID" dataDxfId="233"/>
    <tableColumn id="11" xr3:uid="{DFB826F2-5361-48A9-ACD0-1A4E8B66891B}" name="LVL 01 APRV NAME" dataDxfId="232"/>
    <tableColumn id="12" xr3:uid="{A98E0EDB-9770-4DA3-A1A2-3878CC83AE79}" name="LVL 01 COND" dataDxfId="231"/>
    <tableColumn id="13" xr3:uid="{F798FCF2-E8E8-4BCA-A880-DF198DB96FC4}" name="LVL 02 APRV ID" dataDxfId="230"/>
    <tableColumn id="14" xr3:uid="{3B649B8A-1040-4A30-A7F3-995168C02D84}" name="LVL 02 APRV NAME" dataDxfId="229"/>
    <tableColumn id="15" xr3:uid="{04AD5F26-30BF-4D1C-8341-23133FE0CD04}" name="LVL 02 COND" dataDxfId="228"/>
    <tableColumn id="16" xr3:uid="{AD1A08FF-9C73-4F27-892F-15183F6F0E2C}" name="LVL 03 APRV ID" dataDxfId="227"/>
    <tableColumn id="17" xr3:uid="{67950A5F-CC22-4708-A4E2-BDBBF1748E7E}" name="LVL 03 APRV NAME" dataDxfId="226"/>
    <tableColumn id="18" xr3:uid="{4CCF910E-88BF-4D3A-812F-67AF0CBC3EA5}" name="LVL 03 COND" dataDxfId="225"/>
    <tableColumn id="19" xr3:uid="{E603217A-8C96-4DEE-BE7C-2AAEA50095F0}" name="APPROVAL_LVL_04_OR_14_ID" dataDxfId="224"/>
    <tableColumn id="20" xr3:uid="{26C6687E-AD28-4E9A-AFF4-018EBC8F89B7}" name="APPROVAL_LVL_04_OR_14_NAME" dataDxfId="223"/>
    <tableColumn id="21" xr3:uid="{24570873-CF0E-4C76-A2BC-66216E3CA21F}" name="CONDITIONS_LVL_04_OR_14" dataDxfId="222"/>
    <tableColumn id="22" xr3:uid="{02F57165-1325-40A9-B776-AF7EA1A58EA7}" name="APPROVAL_LVL_05_OR_15_ID" dataDxfId="221"/>
    <tableColumn id="23" xr3:uid="{12BE6748-9D6E-44F6-A78C-1586936F4BC9}" name="APPROVAL_LVL_05_OR_15_NAME" dataDxfId="220"/>
    <tableColumn id="24" xr3:uid="{0C9FB568-F231-4B1A-9BDA-B4D20DB940B2}" name="CONDITIONS_LVL_05_15" dataDxfId="219"/>
    <tableColumn id="25" xr3:uid="{51488005-2C0D-4D97-8D6C-8C308178963C}" name="APPROVAL_LVL_06_ID" dataDxfId="218"/>
    <tableColumn id="26" xr3:uid="{D8DFF7FB-2B51-4EDA-9C07-7318AB2728AB}" name="APPROVAL_LVL_06_NAME" dataDxfId="217"/>
    <tableColumn id="27" xr3:uid="{E05296E8-0B9D-48BF-B025-599C00A52268}" name="CONDITIONS_LVL_06" dataDxfId="216"/>
    <tableColumn id="28" xr3:uid="{4344A575-46CE-47FE-857C-0E9AF7D68E2D}" name="APPROVAL_LVL_07_ID" dataDxfId="215"/>
    <tableColumn id="29" xr3:uid="{E07FD90D-354E-467A-B002-A84C100AD102}" name="APPROVAL_LVL_07_NAME" dataDxfId="214"/>
    <tableColumn id="30" xr3:uid="{B4B97FF3-6D68-404C-B115-918FA1E0671F}" name="CONDITIONS_LVL_07" dataDxfId="213"/>
    <tableColumn id="31" xr3:uid="{2BDAE935-E4E3-4891-92C3-00EA07159430}" name="APPROVAL_LVL_08_ID" dataDxfId="212"/>
    <tableColumn id="32" xr3:uid="{DD2C2EC7-3292-47C9-9D2D-EA7EAAB3F0D7}" name="APPROVAL_LVL_08_NAME" dataDxfId="211"/>
    <tableColumn id="33" xr3:uid="{15DE095E-B03A-4281-A308-2E800C73757A}" name="CONDITIONS_LVL_08" dataDxfId="210"/>
    <tableColumn id="34" xr3:uid="{88FB1AE5-9585-4497-8DDE-3FCC06F88A9D}" name="APPROVAL_LVL_09_ID" dataDxfId="209"/>
    <tableColumn id="35" xr3:uid="{6B56A8F0-E731-4D1D-8801-6035337668FF}" name="APPROVAL_LVL_09_NAME" dataDxfId="208"/>
    <tableColumn id="36" xr3:uid="{2E504730-242D-49E8-8B36-E7AAFC6B57B4}" name="CONDITIONS_LVL_09" dataDxfId="207"/>
    <tableColumn id="37" xr3:uid="{A014FF68-1018-4EA6-925E-B1E68866B348}" name="APPROVAL_LVL_10_ID" dataDxfId="206"/>
    <tableColumn id="38" xr3:uid="{0E517CC6-2F1C-45B9-B421-9254A75DE2B0}" name="APPROVAL_LVL_10_NAME" dataDxfId="205"/>
    <tableColumn id="39" xr3:uid="{662D205E-E80E-4987-BC4B-8415D22D2F65}" name="CONDITIONS_LVL_10" dataDxfId="204"/>
  </tableColumns>
  <tableStyleInfo name="TableStyleMedium1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DDF2BFE-E94C-4BB3-9BD7-904F4298A61B}" name="Table7" displayName="Table7" ref="E1:F19" totalsRowShown="0" headerRowDxfId="59" dataDxfId="58">
  <autoFilter ref="E1:F19" xr:uid="{EDDF2BFE-E94C-4BB3-9BD7-904F4298A61B}"/>
  <tableColumns count="2">
    <tableColumn id="1" xr3:uid="{BC3BD226-8982-433D-B63B-E0FEB8E2B382}" name="DEPT" dataDxfId="57" dataCellStyle="Normal 6"/>
    <tableColumn id="2" xr3:uid="{1CC53E45-B277-4CD3-8777-0B2516276F88}" name="DEPT_NAME" dataDxfId="56" dataCellStyle="Normal 6"/>
  </tableColumns>
  <tableStyleInfo name="TableStyleMedium1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73E45C6-D44A-427B-8D9F-95CCEA0C6492}" name="FIN_TRANS" displayName="FIN_TRANS" ref="A1:A134" totalsRowShown="0" headerRowDxfId="55" dataDxfId="54">
  <autoFilter ref="A1:A134" xr:uid="{D73E45C6-D44A-427B-8D9F-95CCEA0C6492}"/>
  <sortState xmlns:xlrd2="http://schemas.microsoft.com/office/spreadsheetml/2017/richdata2" ref="A2:A134">
    <sortCondition ref="A1:A134"/>
  </sortState>
  <tableColumns count="1">
    <tableColumn id="1" xr3:uid="{DE0FE74C-3ECC-48D6-A0C2-792A98F3EC3F}" name="FIN_TRANS" dataDxfId="53"/>
  </tableColumns>
  <tableStyleInfo name="TableStyleMedium1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CB2D4A1-C17C-45A8-8F84-67525481B43E}" name="HRM_TRANS" displayName="HRM_TRANS" ref="C1:C33" totalsRowShown="0" headerRowDxfId="52" dataDxfId="51">
  <autoFilter ref="C1:C33" xr:uid="{ECB2D4A1-C17C-45A8-8F84-67525481B43E}"/>
  <sortState xmlns:xlrd2="http://schemas.microsoft.com/office/spreadsheetml/2017/richdata2" ref="C2:C33">
    <sortCondition ref="C1:C33"/>
  </sortState>
  <tableColumns count="1">
    <tableColumn id="1" xr3:uid="{D510485B-EC25-44D6-835F-500561797C4E}" name="HRM_TRANS" dataDxfId="50"/>
  </tableColumns>
  <tableStyleInfo name="TableStyleMedium2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50AACC2-57EB-452A-BB93-AA0CD5503348}" name="Divisions11" displayName="Divisions11" ref="N1:R185" totalsRowShown="0" headerRowDxfId="49" dataDxfId="48" tableBorderDxfId="47">
  <autoFilter ref="N1:R185" xr:uid="{F50AACC2-57EB-452A-BB93-AA0CD5503348}"/>
  <sortState xmlns:xlrd2="http://schemas.microsoft.com/office/spreadsheetml/2017/richdata2" ref="N2:R185">
    <sortCondition ref="N1:N185"/>
  </sortState>
  <tableColumns count="5">
    <tableColumn id="1" xr3:uid="{B01E6891-C6F7-47AF-80F3-7C428C5231B8}" name="APPL" dataDxfId="46"/>
    <tableColumn id="2" xr3:uid="{9B149CF4-170B-4F98-BF78-EB9E9D1C6B4C}" name="DEPT" dataDxfId="45"/>
    <tableColumn id="3" xr3:uid="{BDA4AA3B-97C7-42FF-A7A4-A1CB0F9EE00E}" name="DIV" dataDxfId="44"/>
    <tableColumn id="4" xr3:uid="{72C9570A-8B3F-406A-AAA8-E59D324E4518}" name="DIV SHORT NAME" dataDxfId="43"/>
    <tableColumn id="5" xr3:uid="{90C5EB49-F184-4D7A-90BB-F4CEA9D2750F}" name="DIV NAME" dataDxfId="42"/>
  </tableColumns>
  <tableStyleInfo name="TableStyleMedium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8D2476C-482B-43F7-90A2-D8396DA82257}" name="FINWFLookup" displayName="FINWFLookup" ref="T1:V1147" totalsRowShown="0">
  <autoFilter ref="T1:V1147" xr:uid="{C8D2476C-482B-43F7-90A2-D8396DA82257}"/>
  <sortState xmlns:xlrd2="http://schemas.microsoft.com/office/spreadsheetml/2017/richdata2" ref="T2:V1147">
    <sortCondition ref="T2:T1147"/>
    <sortCondition ref="U2:U1147"/>
  </sortState>
  <tableColumns count="3">
    <tableColumn id="1" xr3:uid="{B71B78BC-9D80-4ABD-8EA5-B100BBBBEEB2}" name="DEPT" dataDxfId="41"/>
    <tableColumn id="3" xr3:uid="{CDD879F5-994B-4556-B572-5DC15E742B7A}" name="FIN_WF_ROLENAME" dataDxfId="40"/>
    <tableColumn id="5" xr3:uid="{84E044C1-B7E5-49DE-8ABD-8880E3CAF38B}" name="FIN_WF_ROLEID" dataDxfId="39"/>
  </tableColumns>
  <tableStyleInfo name="TableStyleMedium1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2A9BDD4-662F-4FFA-8F80-99900A3EF373}" name="HRMWFLookup" displayName="HRMWFLookup" ref="X1:Z774" totalsRowShown="0" headerRowDxfId="38" dataDxfId="37">
  <autoFilter ref="X1:Z774" xr:uid="{02A9BDD4-662F-4FFA-8F80-99900A3EF373}"/>
  <tableColumns count="3">
    <tableColumn id="1" xr3:uid="{960F3D97-6838-4D97-A1D7-F4A40D8D1547}" name="DEPT" dataDxfId="36"/>
    <tableColumn id="2" xr3:uid="{1271B950-EDE5-4E06-BFEC-66A60884AF0C}" name="HRM_WF_ROLENAME" dataDxfId="35"/>
    <tableColumn id="3" xr3:uid="{A2ED2B0E-BE96-4968-A5EC-87721DECFB2B}" name="HRM_WF_ROLEID" dataDxfId="34"/>
  </tableColumns>
  <tableStyleInfo name="TableStyleMedium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C2FC8D3-6C35-487D-B3D1-51F82CE5FB08}" name="Table13" displayName="Table13" ref="A3:D168" totalsRowShown="0" headerRowDxfId="203" dataDxfId="202">
  <autoFilter ref="A3:D168" xr:uid="{8C2FC8D3-6C35-487D-B3D1-51F82CE5FB08}"/>
  <tableColumns count="4">
    <tableColumn id="1" xr3:uid="{DDE223BE-EFC7-4C4C-ADC0-ACD54FAB67CC}" name="APPLICATION" dataDxfId="201"/>
    <tableColumn id="2" xr3:uid="{4779511B-74A8-405E-9B39-B1457D18C86A}" name="TRANSACTION CODE" dataDxfId="200"/>
    <tableColumn id="3" xr3:uid="{82353BEA-0138-491C-B51F-A8B3921657F2}" name="TRANSACTION NAME" dataDxfId="199"/>
    <tableColumn id="4" xr3:uid="{343AFB44-0B86-441C-B8D0-0A3FAE3DAE08}" name="DEPT_x000a_LIMITATION" dataDxfId="198"/>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5CD573E-F55A-4798-97AA-EF23856ECCEF}" name="ADD_WFROLE_FIN" displayName="ADD_WFROLE_FIN" ref="A3:C33" insertRowShift="1" totalsRowShown="0" headerRowDxfId="197" dataDxfId="196">
  <autoFilter ref="A3:C33" xr:uid="{85CD573E-F55A-4798-97AA-EF23856ECCEF}"/>
  <tableColumns count="3">
    <tableColumn id="1" xr3:uid="{A8815C88-15C3-488F-9553-AA8068BD834F}" name="DEPT" dataDxfId="195">
      <calculatedColumnFormula>IF(DEPT_SEL="","",CONCATENATE(LEFT(DEPT_SEL,2)," "))</calculatedColumnFormula>
    </tableColumn>
    <tableColumn id="2" xr3:uid="{5135EE81-21ED-43A9-A5E6-86496A8AC5AB}" name="FIN/PRO APPROVAL ROLE NAME" dataDxfId="194"/>
    <tableColumn id="3" xr3:uid="{A468982F-FD93-4771-9B49-9957343CEF90}" name="FINAL APPROVAL ROLE NAME" dataDxfId="193">
      <calculatedColumnFormula>UPPER(IF(ADD_WFROLE_FIN[[#This Row],[FIN/PRO APPROVAL ROLE NAME]]="","",CONCATENATE(ADD_WFROLE_FIN[[#This Row],[DEPT]],ADD_WFROLE_FIN[[#This Row],[FIN/PRO APPROVAL ROLE NAME]])))</calculatedColumnFormula>
    </tableColumn>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3C72E09-1DC9-480F-A99D-E1A3EEA0B71D}" name="ADD_WFROLE_HRM" displayName="ADD_WFROLE_HRM" ref="F3:H33" insertRowShift="1" totalsRowShown="0" headerRowDxfId="192" dataDxfId="191">
  <autoFilter ref="F3:H33" xr:uid="{B3C72E09-1DC9-480F-A99D-E1A3EEA0B71D}"/>
  <tableColumns count="3">
    <tableColumn id="1" xr3:uid="{622CF89A-EC1D-4072-A478-E1F0F32CB36E}" name="DEPT" dataDxfId="190">
      <calculatedColumnFormula>IF(DEPT_SEL="","",CONCATENATE(LEFT(DEPT_SEL,2)," "))</calculatedColumnFormula>
    </tableColumn>
    <tableColumn id="2" xr3:uid="{88D8ADDA-7A4A-4CF6-BC33-9EE94F9879E5}" name="HRM APPROVAL ROLE NAME" dataDxfId="189"/>
    <tableColumn id="3" xr3:uid="{5F352B3B-8178-4B25-8088-AABAA7B615EE}" name="FINAL APPROVAL ROLE NAME" dataDxfId="188">
      <calculatedColumnFormula>UPPER(IF(ADD_WFROLE_HRM[[#This Row],[HRM APPROVAL ROLE NAME]]="","",CONCATENATE(ADD_WFROLE_HRM[[#This Row],[DEPT]],ADD_WFROLE_HRM[[#This Row],[HRM APPROVAL ROLE NAME]])))</calculatedColumnFormula>
    </tableColumn>
  </tableColumns>
  <tableStyleInfo name="TableStyleMedium1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681387-B6CA-45F6-9942-3A1DADCDC0A0}" name="Table3" displayName="Table3" ref="B37:D98" totalsRowShown="0" headerRowDxfId="187" dataDxfId="186">
  <autoFilter ref="B37:D98" xr:uid="{FA681387-B6CA-45F6-9942-3A1DADCDC0A0}"/>
  <tableColumns count="3">
    <tableColumn id="1" xr3:uid="{80396D09-7B62-4EBC-A3B1-A3DBB53DCF4A}" name="FIN/PRO ROLE NAME (FROM LIST ABOVE)" dataDxfId="185"/>
    <tableColumn id="2" xr3:uid="{220A6FC4-97A6-4942-BAB0-46FE16350872}" name="EMPLOYEE NAME" dataDxfId="184"/>
    <tableColumn id="3" xr3:uid="{090DB223-0036-4A1E-BB0D-860C1DF22ADC}" name="EMPLOYEE ID" dataDxfId="183"/>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912F4BF-21DA-4FB5-AA43-D991929843F6}" name="ROLE_ASGN_HRM" displayName="ROLE_ASGN_HRM" ref="G37:I98" totalsRowShown="0" headerRowDxfId="182" dataDxfId="181">
  <autoFilter ref="G37:I98" xr:uid="{9912F4BF-21DA-4FB5-AA43-D991929843F6}"/>
  <tableColumns count="3">
    <tableColumn id="1" xr3:uid="{072E4A6C-2AED-4205-8D16-0862BDDD61CF}" name="HRM ROLE NAME (FROM LIST ABOVE)" dataDxfId="180"/>
    <tableColumn id="2" xr3:uid="{6CA3FD5A-0272-416F-9F8E-4901926D49B5}" name="EMPLOYEE NAME" dataDxfId="179"/>
    <tableColumn id="3" xr3:uid="{E3B38F89-C787-4999-860E-F4617339A3FD}" name="EMPLOYEE ID" dataDxfId="178"/>
  </tableColumns>
  <tableStyleInfo name="TableStyleMedium2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DF07D25-9E6C-4127-A452-22BBDC714FAF}" name="ADD_FIN_WFRULE" displayName="ADD_FIN_WFRULE" ref="A7:BD47" totalsRowShown="0" headerRowDxfId="177" dataDxfId="175" headerRowBorderDxfId="176" tableBorderDxfId="174">
  <autoFilter ref="A7:BD47" xr:uid="{BDF07D25-9E6C-4127-A452-22BBDC714FAF}"/>
  <tableColumns count="56">
    <tableColumn id="2" xr3:uid="{FEC3CA4C-6A22-494E-9967-3433D6D2657E}" name="TRANSACTION" dataDxfId="173"/>
    <tableColumn id="3" xr3:uid="{D552CF04-BEAE-4182-95AE-CDEB796BEE25}" name="DEPT" dataDxfId="172">
      <calculatedColumnFormula>IF(FIN_DEPT_SEL="","",LEFT(FIN_DEPT_SEL,2))</calculatedColumnFormula>
    </tableColumn>
    <tableColumn id="4" xr3:uid="{CC3FA872-FC3E-4D71-A498-40449A01CC9F}" name="DIV" dataDxfId="171"/>
    <tableColumn id="5" xr3:uid="{410A9592-14A9-44A3-97C0-2A041A5FA6C3}" name="GROUP" dataDxfId="170"/>
    <tableColumn id="6" xr3:uid="{5685E5A0-BD59-4411-B05A-A6E1C741E417}" name="SECTION" dataDxfId="169"/>
    <tableColumn id="7" xr3:uid="{8F850A9C-EBCD-4DB2-8F99-AD87A7C0A8B2}" name="DISTRICT" dataDxfId="168"/>
    <tableColumn id="8" xr3:uid="{E1974920-6C1D-4061-AE0B-C54764D7E50E}" name="BUREAU" dataDxfId="167"/>
    <tableColumn id="9" xr3:uid="{6D300357-C3BC-423B-AE4B-8E1FE9E209AE}" name="UNIT" dataDxfId="166"/>
    <tableColumn id="44" xr3:uid="{4BB79A79-C703-4534-894C-A75C945FED71}" name="NEW / EXISTING 1" dataDxfId="165"/>
    <tableColumn id="10" xr3:uid="{F6F3A489-B433-4619-A9AE-D8BC5B35DFDE}" name="APPROVER ROLE NAME (LVL 01)" dataDxfId="164"/>
    <tableColumn id="11" xr3:uid="{4BE3B7F1-8A1A-4A73-B06C-0CB93F53DB43}" name="APPROVER ROLE ID (LVL 01)" dataDxfId="163">
      <calculatedColumnFormula>IF(ADD_FIN_WFRULE[[#This Row],[APPROVER ROLE NAME (LVL 01)]]="","",VLOOKUP(ADD_FIN_WFRULE[[#This Row],[APPROVER ROLE NAME (LVL 01)]],FINWFLookup[[#All],[FIN_WF_ROLENAME]:[FIN_WF_ROLEID]],2,FALSE))</calculatedColumnFormula>
    </tableColumn>
    <tableColumn id="12" xr3:uid="{4CC915DB-6D23-4597-8FBD-9E89D7DEC004}" name="LVL 01 CONDITION(S) (OPTIONAL)" dataDxfId="162"/>
    <tableColumn id="46" xr3:uid="{7F344FF8-8AA2-4AAF-83A5-B42084AB551F}" name="NEW / EXISTING 2" dataDxfId="161"/>
    <tableColumn id="13" xr3:uid="{F5A90B6B-2A43-4F93-855F-E9A607F4FE3B}" name="APPROVER ROLE NAME (LVL 02)" dataDxfId="160"/>
    <tableColumn id="14" xr3:uid="{5B8B053A-8100-4560-9CD3-AAF95448ACD2}" name="APPROVER ROLE ID (LVL 02)" dataDxfId="159">
      <calculatedColumnFormula>IF(ADD_FIN_WFRULE[[#This Row],[APPROVER ROLE NAME (LVL 02)]]="","",VLOOKUP(ADD_FIN_WFRULE[[#This Row],[APPROVER ROLE NAME (LVL 02)]],FINWFLookup[[#All],[FIN_WF_ROLENAME]:[FIN_WF_ROLEID]],2,FALSE))</calculatedColumnFormula>
    </tableColumn>
    <tableColumn id="15" xr3:uid="{EF31CA4C-5260-45AB-B08B-710DAF69EE39}" name="LVL 02 CONDITION(S) (OPTIONAL)" dataDxfId="158"/>
    <tableColumn id="47" xr3:uid="{1BC69B4F-7DEF-4041-BB91-D23C198E321C}" name="NEW / EXISTING 3" dataDxfId="157"/>
    <tableColumn id="16" xr3:uid="{413419CB-23B1-4079-BDBC-7740E1A5D76F}" name="APPROVER ROLE NAME (LVL 03)" dataDxfId="156"/>
    <tableColumn id="17" xr3:uid="{18DC1C8B-1DD6-4A1C-AF2E-15E99010C6ED}" name="APPROVER ROLE ID (LVL 03)" dataDxfId="155">
      <calculatedColumnFormula>IF(ADD_FIN_WFRULE[[#This Row],[APPROVER ROLE NAME (LVL 03)]]="","",VLOOKUP(ADD_FIN_WFRULE[[#This Row],[APPROVER ROLE NAME (LVL 03)]],FINWFLookup[[#All],[FIN_WF_ROLENAME]:[FIN_WF_ROLEID]],2,FALSE))</calculatedColumnFormula>
    </tableColumn>
    <tableColumn id="18" xr3:uid="{75DAD44E-C843-4573-A23E-7DFCC02672AA}" name="LVL 03 CONDITION(S) (OPTIONAL)" dataDxfId="154"/>
    <tableColumn id="48" xr3:uid="{7EBA1E7C-D843-4BCA-A26C-630FE0BB24A6}" name="NEW / EXISTING 4" dataDxfId="153"/>
    <tableColumn id="19" xr3:uid="{39A5F0A6-9550-4E95-9F5A-21F8699CCB56}" name="APPROVER ROLE NAME (LVL 04)" dataDxfId="152"/>
    <tableColumn id="20" xr3:uid="{DD83DBC8-5604-4BF2-8794-E2133458C170}" name="APPROVER ROLE ID (LVL 04)" dataDxfId="151">
      <calculatedColumnFormula>IF(ADD_FIN_WFRULE[[#This Row],[APPROVER ROLE NAME (LVL 04)]]="","",VLOOKUP(ADD_FIN_WFRULE[[#This Row],[APPROVER ROLE NAME (LVL 04)]],FINWFLookup[[#All],[FIN_WF_ROLENAME]:[FIN_WF_ROLEID]],2,FALSE))</calculatedColumnFormula>
    </tableColumn>
    <tableColumn id="21" xr3:uid="{F4856EE5-29CF-4398-9315-8A3D8C5E5775}" name="LVL 04 CONDITION(S) (OPTIONAL)" dataDxfId="150"/>
    <tableColumn id="49" xr3:uid="{2D0C284C-A06E-406A-8256-67D5A82CDFDC}" name="NEW / EXISTING 5" dataDxfId="149"/>
    <tableColumn id="22" xr3:uid="{E94240BE-99E4-4F89-9EA6-01C074F5B2F1}" name="APPROVER ROLE NAME (LVL 05)" dataDxfId="148"/>
    <tableColumn id="23" xr3:uid="{88E9D546-A3F7-4051-B1CC-228A63EC4AE3}" name="APPROVER ROLE ID (LVL 05)" dataDxfId="147">
      <calculatedColumnFormula>IF(ADD_FIN_WFRULE[[#This Row],[APPROVER ROLE NAME (LVL 05)]]="","",VLOOKUP(ADD_FIN_WFRULE[[#This Row],[APPROVER ROLE NAME (LVL 05)]],FINWFLookup[[#All],[FIN_WF_ROLENAME]:[FIN_WF_ROLEID]],2,FALSE))</calculatedColumnFormula>
    </tableColumn>
    <tableColumn id="24" xr3:uid="{2B4EADCF-9058-47A6-BD9B-CE2017FB1819}" name="LVL 05 CONDITION(S) (OPTIONAL)" dataDxfId="146"/>
    <tableColumn id="50" xr3:uid="{6BB2151A-8330-436E-AD05-7323A85F95AC}" name="NEW / EXISTING 6" dataDxfId="145"/>
    <tableColumn id="25" xr3:uid="{74E66B66-D2D8-4B11-BA01-326E82A94866}" name="APPROVER ROLE NAME (LVL 06)" dataDxfId="144"/>
    <tableColumn id="26" xr3:uid="{B312F317-CB15-4242-AD5D-270EEE3985D1}" name="APPROVER ROLE ID (LVL 06)" dataDxfId="143">
      <calculatedColumnFormula>IF(ADD_FIN_WFRULE[[#This Row],[APPROVER ROLE NAME (LVL 06)]]="","",VLOOKUP(ADD_FIN_WFRULE[[#This Row],[APPROVER ROLE NAME (LVL 06)]],FINWFLookup[[#All],[FIN_WF_ROLENAME]:[FIN_WF_ROLEID]],2,FALSE))</calculatedColumnFormula>
    </tableColumn>
    <tableColumn id="45" xr3:uid="{A80E3C64-3E4D-49B8-9A11-8D300C9ECF29}" name="LVL 06 CONDITION(S) (OPTIONAL)" dataDxfId="142"/>
    <tableColumn id="51" xr3:uid="{99598710-D6F9-46F7-8678-5C8D0194480B}" name="NEW / EXISTING 7" dataDxfId="141"/>
    <tableColumn id="27" xr3:uid="{D28B8104-66C1-4092-AD70-B4D826C00A45}" name="APPROVER ROLE NAME (LVL 07)" dataDxfId="140"/>
    <tableColumn id="28" xr3:uid="{7EA1B05F-5C09-4AE5-ABAD-8A2D18131C14}" name="APPROVER ROLE ID (LVL 07)" dataDxfId="139">
      <calculatedColumnFormula>IF(ADD_FIN_WFRULE[[#This Row],[APPROVER ROLE NAME (LVL 07)]]="","",VLOOKUP(ADD_FIN_WFRULE[[#This Row],[APPROVER ROLE NAME (LVL 07)]],FINWFLookup[[#All],[FIN_WF_ROLENAME]:[FIN_WF_ROLEID]],2,FALSE))</calculatedColumnFormula>
    </tableColumn>
    <tableColumn id="29" xr3:uid="{D21661EF-58F7-4FA5-B385-2048E74D8C23}" name="LVL 07 CONDITION(S) (OPTIONAL)" dataDxfId="138"/>
    <tableColumn id="52" xr3:uid="{2E6B73D1-D568-4D3B-AA2A-BAC3BE05667D}" name="NEW / EXISTING 8" dataDxfId="137"/>
    <tableColumn id="30" xr3:uid="{3AFA6E3A-C1C1-4A27-BC71-1777C9FC2596}" name="APPROVER ROLE NAME (LVL 08)" dataDxfId="136"/>
    <tableColumn id="31" xr3:uid="{2419F305-D6B0-4D7C-AB57-3990E02045D0}" name="APPROVER ROLE ID (LVL 08)" dataDxfId="135">
      <calculatedColumnFormula>IF(ADD_FIN_WFRULE[[#This Row],[APPROVER ROLE NAME (LVL 08)]]="","",VLOOKUP(ADD_FIN_WFRULE[[#This Row],[APPROVER ROLE NAME (LVL 08)]],FINWFLookup[[#All],[FIN_WF_ROLENAME]:[FIN_WF_ROLEID]],2,FALSE))</calculatedColumnFormula>
    </tableColumn>
    <tableColumn id="32" xr3:uid="{A5FCBC78-8642-42F6-B914-17212086472F}" name="LVL 08 CONDITION(S) (OPTIONAL)" dataDxfId="134"/>
    <tableColumn id="53" xr3:uid="{8480CA5B-5CC8-4E9E-B830-E939EC307B03}" name="NEW / EXISTING 9" dataDxfId="133"/>
    <tableColumn id="33" xr3:uid="{14DEA837-CE9A-458A-B2C2-0DD7D92B34A5}" name="APPROVER ROLE NAME (LVL 09)" dataDxfId="132"/>
    <tableColumn id="34" xr3:uid="{BD10D501-D193-4412-8359-79ED2263F092}" name="APPROVER ROLE ID (LVL 09)" dataDxfId="131">
      <calculatedColumnFormula>IF(ADD_FIN_WFRULE[[#This Row],[APPROVER ROLE NAME (LVL 09)]]="","",VLOOKUP(ADD_FIN_WFRULE[[#This Row],[APPROVER ROLE NAME (LVL 09)]],FINWFLookup[[#All],[FIN_WF_ROLENAME]:[FIN_WF_ROLEID]],2,FALSE))</calculatedColumnFormula>
    </tableColumn>
    <tableColumn id="35" xr3:uid="{F7ED11AB-68BC-4F39-9CE5-0CD8C70CC93F}" name="LVL 09 CONDITION(S) (OPTIONAL)" dataDxfId="130"/>
    <tableColumn id="54" xr3:uid="{8EEF1E07-9C25-4138-9C48-8689567E324B}" name="NEW / EXISTING 10" dataDxfId="129"/>
    <tableColumn id="36" xr3:uid="{CF3DBABC-022E-422D-BC05-B1D381F70C18}" name="APPROVER ROLE NAME (LVL 10)" dataDxfId="128"/>
    <tableColumn id="37" xr3:uid="{2F6B3E08-7218-4583-895C-5E2DC00AD8A4}" name="APPROVER ROLE ID (LVL 10)" dataDxfId="127">
      <calculatedColumnFormula>IF(ADD_FIN_WFRULE[[#This Row],[APPROVER ROLE NAME (LVL 10)]]="","",VLOOKUP(ADD_FIN_WFRULE[[#This Row],[APPROVER ROLE NAME (LVL 10)]],FINWFLookup[[#All],[FIN_WF_ROLENAME]:[FIN_WF_ROLEID]],2,FALSE))</calculatedColumnFormula>
    </tableColumn>
    <tableColumn id="38" xr3:uid="{57919B47-3E0C-4466-92C2-34165B191624}" name="LVL 10 CONDITION(S) (OPTIONAL)" dataDxfId="126"/>
    <tableColumn id="55" xr3:uid="{50EECF62-AF35-4847-B6A2-693E1C2E2C46}" name="NEW / EXISTING 11" dataDxfId="125"/>
    <tableColumn id="39" xr3:uid="{BFF905B5-10AE-4DC3-A82F-3F32553670C7}" name="APPROVER ROLE NAME (LVL 11)" dataDxfId="124"/>
    <tableColumn id="1" xr3:uid="{864017BB-5AFC-4D6C-8E4B-12B85BD0C4EA}" name="APPROVER ROLE ID (LVL 11)" dataDxfId="123">
      <calculatedColumnFormula>IF(ADD_FIN_WFRULE[[#This Row],[APPROVER ROLE NAME (LVL 11)]]="","",VLOOKUP(ADD_FIN_WFRULE[[#This Row],[APPROVER ROLE NAME (LVL 11)]],FINWFLookup[[#All],[FIN_WF_ROLENAME]:[FIN_WF_ROLEID]],2,FALSE))</calculatedColumnFormula>
    </tableColumn>
    <tableColumn id="40" xr3:uid="{F8ED8ECB-46C8-4E7A-8C83-F16FBD88589D}" name="LVL 11 CONDITION(S) (OPTIONAL)" dataDxfId="122"/>
    <tableColumn id="56" xr3:uid="{DC77A802-9252-4B86-99B4-13365623F560}" name="NEW / EXISTING 12" dataDxfId="121"/>
    <tableColumn id="41" xr3:uid="{4C24DE69-9EFF-43DC-A19C-E535D335C579}" name="APPROVER ROLE NAME (LVL 12)" dataDxfId="120"/>
    <tableColumn id="42" xr3:uid="{723A8441-04E4-4CBD-B73D-192F005F0B7B}" name="APPROVER ROLE ID (LVL 12)" dataDxfId="119">
      <calculatedColumnFormula>IF(ADD_FIN_WFRULE[[#This Row],[APPROVER ROLE NAME (LVL 12)]]="","",VLOOKUP(ADD_FIN_WFRULE[[#This Row],[APPROVER ROLE NAME (LVL 12)]],FINWFLookup[[#All],[FIN_WF_ROLENAME]:[FIN_WF_ROLEID]],2,FALSE))</calculatedColumnFormula>
    </tableColumn>
    <tableColumn id="43" xr3:uid="{B58F3A90-1F74-4D38-AD49-02508816C823}" name="LVL 12 CONDITION(S) (OPTIONAL)" dataDxfId="118"/>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F751C9-1D09-43FB-AA50-38B0213E766F}" name="ADD_HRM_WFRULE" displayName="ADD_HRM_WFRULE" ref="A7:AV47" totalsRowShown="0" headerRowDxfId="117" dataDxfId="115" headerRowBorderDxfId="116" tableBorderDxfId="114">
  <autoFilter ref="A7:AV47" xr:uid="{BDF07D25-9E6C-4127-A452-22BBDC714FAF}"/>
  <tableColumns count="48">
    <tableColumn id="2" xr3:uid="{F8F81FF9-3C76-4B38-B0C9-E1B6ECC2824C}" name="TRANSACTION" dataDxfId="113"/>
    <tableColumn id="3" xr3:uid="{1415CDD1-7091-4422-BB45-879847AE88EB}" name="DEPT" dataDxfId="112">
      <calculatedColumnFormula>IF(HRM_DEPT_SEL="","",LEFT(HRM_DEPT_SEL,2))</calculatedColumnFormula>
    </tableColumn>
    <tableColumn id="4" xr3:uid="{6E9234E6-D60F-4F00-9128-44B25CAF53B2}" name="DIV" dataDxfId="111"/>
    <tableColumn id="5" xr3:uid="{32B79D9E-E278-401C-9029-FCA3C40973DF}" name="GROUP" dataDxfId="110"/>
    <tableColumn id="6" xr3:uid="{3D8E45CA-65EE-4A60-9E9D-500849B2D06A}" name="SECTION" dataDxfId="109"/>
    <tableColumn id="7" xr3:uid="{55EDC3E6-94FB-4F5B-BF43-7A53E067521A}" name="DISTRICT" dataDxfId="108"/>
    <tableColumn id="8" xr3:uid="{A9F30D22-D3B9-4E33-97C2-923DA2E46BAB}" name="BUREAU" dataDxfId="107"/>
    <tableColumn id="9" xr3:uid="{54B2E42D-9DAD-46B7-B499-628E22CBDD4C}" name="UNIT" dataDxfId="106"/>
    <tableColumn id="44" xr3:uid="{B5FB75C3-DAB0-4CF0-986A-22ABF5DFD05C}" name="NEW / EXISTING 1" dataDxfId="105"/>
    <tableColumn id="10" xr3:uid="{4FEBDF78-84F0-4AEE-A52F-69F9FEAEFB09}" name="APPROVER ROLE NAME (LVL 01)" dataDxfId="104"/>
    <tableColumn id="11" xr3:uid="{F9F823DE-DA40-4861-821D-3B0D585349FD}" name="APPROVER ROLE ID (LVL 01)" dataDxfId="0">
      <calculatedColumnFormula>IF(ADD_HRM_WFRULE[[#This Row],[APPROVER ROLE NAME (LVL 01)]]="","",VLOOKUP(ADD_HRM_WFRULE[[#This Row],[APPROVER ROLE NAME (LVL 01)]],HRMWFLookup[[#All],[HRM_WF_ROLENAME]:[HRM_WF_ROLEID]],2,FALSE))</calculatedColumnFormula>
    </tableColumn>
    <tableColumn id="12" xr3:uid="{FE2FB6FA-B727-4C48-811A-DA47742B0032}" name="LVL 01 CONDITION(S) (OPTIONAL)" dataDxfId="103"/>
    <tableColumn id="46" xr3:uid="{13596A1C-0E6E-42C9-AAE4-D79DFC614E37}" name="NEW / EXISTING 2" dataDxfId="102"/>
    <tableColumn id="13" xr3:uid="{24BED58F-F88E-4669-A8F0-6F647DBB10AE}" name="APPROVER ROLE NAME (LVL 02)" dataDxfId="101"/>
    <tableColumn id="14" xr3:uid="{520CE45F-D35A-4A24-85CC-2662A97EF33D}" name="APPROVER ROLE ID (LVL 02)" dataDxfId="100">
      <calculatedColumnFormula>IF(ADD_HRM_WFRULE[[#This Row],[APPROVER ROLE NAME (LVL 02)]]="","",VLOOKUP(ADD_HRM_WFRULE[[#This Row],[APPROVER ROLE NAME (LVL 02)]],HRMWFLookup[[#All],[HRM_WF_ROLENAME]:[HRM_WF_ROLEID]],2,FALSE))</calculatedColumnFormula>
    </tableColumn>
    <tableColumn id="15" xr3:uid="{721272A8-7D27-4FDC-843C-74E6E39C2DA2}" name="LVL 02 CONDITION(S) (OPTIONAL)" dataDxfId="99"/>
    <tableColumn id="47" xr3:uid="{297B6933-C595-46C7-B545-79999984BCDD}" name="NEW / EXISTING 3" dataDxfId="98"/>
    <tableColumn id="16" xr3:uid="{7F8823D2-C204-4D4D-A2C4-F97375A2854F}" name="APPROVER ROLE NAME (LVL 03)" dataDxfId="97"/>
    <tableColumn id="17" xr3:uid="{74809940-D136-437C-9A21-DB2D0549C94D}" name="APPROVER ROLE ID (LVL 03)" dataDxfId="96">
      <calculatedColumnFormula>IF(ADD_HRM_WFRULE[[#This Row],[APPROVER ROLE NAME (LVL 03)]]="","",VLOOKUP(ADD_HRM_WFRULE[[#This Row],[APPROVER ROLE NAME (LVL 03)]],HRMWFLookup[[#All],[HRM_WF_ROLENAME]:[HRM_WF_ROLEID]],2,FALSE))</calculatedColumnFormula>
    </tableColumn>
    <tableColumn id="18" xr3:uid="{C26F82F7-5615-45B3-94A7-00220124E42D}" name="LVL 03 CONDITION(S) (OPTIONAL)" dataDxfId="95"/>
    <tableColumn id="48" xr3:uid="{279A32D1-0708-4D78-9E94-DF4AAC3D4E6A}" name="NEW / EXISTING 4" dataDxfId="94"/>
    <tableColumn id="19" xr3:uid="{46F743A1-52F0-4A5F-9EA9-A70C17671826}" name="APPROVER ROLE NAME (LVL 04)" dataDxfId="93"/>
    <tableColumn id="20" xr3:uid="{5C440877-F514-491B-9EAC-6383721BFD2A}" name="APPROVER ROLE ID (LVL 04)" dataDxfId="1">
      <calculatedColumnFormula>IF(ADD_HRM_WFRULE[[#This Row],[APPROVER ROLE NAME (LVL 04)]]="","",VLOOKUP(ADD_HRM_WFRULE[[#This Row],[APPROVER ROLE NAME (LVL 04)]],HRMWFLookup[[#All],[HRM_WF_ROLENAME]:[HRM_WF_ROLEID]],2,FALSE))</calculatedColumnFormula>
    </tableColumn>
    <tableColumn id="21" xr3:uid="{4D7AA674-AAE4-4938-A436-DC9025DD3940}" name="LVL 04 CONDITION(S) (OPTIONAL)" dataDxfId="92"/>
    <tableColumn id="49" xr3:uid="{4C0AA815-F916-4399-84C3-E599495F465F}" name="NEW / EXISTING 5" dataDxfId="91"/>
    <tableColumn id="22" xr3:uid="{06FA3B8B-6BF9-44F6-8B7C-758CC18CF7A6}" name="APPROVER ROLE NAME (LVL 05)" dataDxfId="90"/>
    <tableColumn id="23" xr3:uid="{79AFEB3C-92BF-44AE-AA37-4568B12D2AC7}" name="APPROVER ROLE ID (LVL 05)" dataDxfId="89">
      <calculatedColumnFormula>IF(ADD_HRM_WFRULE[[#This Row],[APPROVER ROLE NAME (LVL 05)]]="","",VLOOKUP(ADD_HRM_WFRULE[[#This Row],[APPROVER ROLE NAME (LVL 05)]],HRMWFLookup[[#All],[HRM_WF_ROLENAME]:[HRM_WF_ROLEID]],2,FALSE))</calculatedColumnFormula>
    </tableColumn>
    <tableColumn id="24" xr3:uid="{2368410A-C2EB-4388-BA7F-FF68C19F84EC}" name="LVL 05 CONDITION(S) (OPTIONAL)" dataDxfId="88"/>
    <tableColumn id="50" xr3:uid="{2E57B6A3-FBDD-431B-8808-D2E4A03C7166}" name="NEW / EXISTING 6" dataDxfId="87"/>
    <tableColumn id="25" xr3:uid="{6FCDD8E1-B668-4128-875D-F4B7B4225E84}" name="APPROVER ROLE NAME (LVL 06)" dataDxfId="86"/>
    <tableColumn id="26" xr3:uid="{69BCCB64-0270-4396-9CE6-E378DD73EFE2}" name="APPROVER ROLE ID (LVL 06)" dataDxfId="85">
      <calculatedColumnFormula>IF(ADD_HRM_WFRULE[[#This Row],[APPROVER ROLE NAME (LVL 06)]]="","",VLOOKUP(ADD_HRM_WFRULE[[#This Row],[APPROVER ROLE NAME (LVL 06)]],HRMWFLookup[[#All],[HRM_WF_ROLENAME]:[HRM_WF_ROLEID]],2,FALSE))</calculatedColumnFormula>
    </tableColumn>
    <tableColumn id="45" xr3:uid="{062565F1-20A8-4187-90B6-5373E8DD6B0F}" name="LVL 06 CONDITION(S) (OPTIONAL)" dataDxfId="84"/>
    <tableColumn id="51" xr3:uid="{FCE94B5D-8CA6-452C-8F5E-788F12F9CA6F}" name="NEW / EXISTING 7" dataDxfId="83"/>
    <tableColumn id="27" xr3:uid="{44DF62FD-9FE2-467D-80FF-290774FB66D3}" name="APPROVER ROLE NAME (LVL 07)" dataDxfId="82"/>
    <tableColumn id="28" xr3:uid="{19A318D5-B941-409B-89E8-7A42AF971F75}" name="APPROVER ROLE ID (LVL 07)" dataDxfId="81">
      <calculatedColumnFormula>IF(ADD_HRM_WFRULE[[#This Row],[APPROVER ROLE NAME (LVL 07)]]="","",VLOOKUP(ADD_HRM_WFRULE[[#This Row],[APPROVER ROLE NAME (LVL 07)]],HRMWFLookup[[#All],[HRM_WF_ROLENAME]:[HRM_WF_ROLEID]],2,FALSE))</calculatedColumnFormula>
    </tableColumn>
    <tableColumn id="29" xr3:uid="{13BEF5B9-E0FE-403F-8955-55F6E33674A3}" name="LVL 07 CONDITION(S) (OPTIONAL)" dataDxfId="80"/>
    <tableColumn id="52" xr3:uid="{9335A0AF-D6D5-438A-9B88-29F9F029AB88}" name="NEW / EXISTING 8" dataDxfId="79"/>
    <tableColumn id="30" xr3:uid="{F53D350B-C8DB-4771-9FC9-F334D952E5D1}" name="APPROVER ROLE NAME (LVL 08)" dataDxfId="78"/>
    <tableColumn id="31" xr3:uid="{6BE83930-93F2-4600-A591-7AC3C1055F38}" name="APPROVER ROLE ID (LVL 08)" dataDxfId="77">
      <calculatedColumnFormula>IF(ADD_HRM_WFRULE[[#This Row],[APPROVER ROLE NAME (LVL 08)]]="","",VLOOKUP(ADD_HRM_WFRULE[[#This Row],[APPROVER ROLE NAME (LVL 08)]],HRMWFLookup[[#All],[HRM_WF_ROLENAME]:[HRM_WF_ROLEID]],2,FALSE))</calculatedColumnFormula>
    </tableColumn>
    <tableColumn id="32" xr3:uid="{7FDEF6F4-92CE-4357-9F13-9EBED50ABD61}" name="LVL 08 CONDITION(S) (OPTIONAL)" dataDxfId="76"/>
    <tableColumn id="53" xr3:uid="{35CB92B3-CC33-4B30-9DD0-BE732B36BF78}" name="NEW / EXISTING 9" dataDxfId="75"/>
    <tableColumn id="33" xr3:uid="{C3499F06-F546-46F6-9636-E7CFB828C85B}" name="APPROVER ROLE NAME (LVL 09)" dataDxfId="74"/>
    <tableColumn id="34" xr3:uid="{2B94B872-2AC0-4CE1-A484-0C99F33C644E}" name="APPROVER ROLE ID (LVL 09)" dataDxfId="73">
      <calculatedColumnFormula>IF(ADD_HRM_WFRULE[[#This Row],[APPROVER ROLE NAME (LVL 09)]]="","",VLOOKUP(ADD_HRM_WFRULE[[#This Row],[APPROVER ROLE NAME (LVL 09)]],HRMWFLookup[[#All],[HRM_WF_ROLENAME]:[HRM_WF_ROLEID]],2,FALSE))</calculatedColumnFormula>
    </tableColumn>
    <tableColumn id="35" xr3:uid="{C53AC215-7AA3-44A0-BAA6-99851A6789AA}" name="LVL 09 CONDITION(S) (OPTIONAL)" dataDxfId="72"/>
    <tableColumn id="54" xr3:uid="{16C38FAB-41FA-4DEC-9EE4-E19EE075050F}" name="NEW / EXISTING 10" dataDxfId="71"/>
    <tableColumn id="36" xr3:uid="{430490B4-F98F-46BB-9ECE-0A59EBFFEF66}" name="APPROVER ROLE NAME (LVL 10)" dataDxfId="70"/>
    <tableColumn id="37" xr3:uid="{5BCFFD98-2453-4AD0-B814-43E77FC71337}" name="APPROVER ROLE ID (LVL 10)" dataDxfId="69">
      <calculatedColumnFormula>IF(ADD_HRM_WFRULE[[#This Row],[APPROVER ROLE NAME (LVL 10)]]="","",VLOOKUP(ADD_HRM_WFRULE[[#This Row],[APPROVER ROLE NAME (LVL 10)]],HRMWFLookup[[#All],[HRM_WF_ROLENAME]:[HRM_WF_ROLEID]],2,FALSE))</calculatedColumnFormula>
    </tableColumn>
    <tableColumn id="38" xr3:uid="{FE293112-2383-441A-B921-C997B0558292}" name="LVL 10 CONDITION(S) (OPTIONAL)" dataDxfId="68"/>
  </tableColumns>
  <tableStyleInfo name="TableStyleMedium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A1F9AF8-9CA6-42AB-99CB-1ED16C499196}" name="FIN_DIV" displayName="FIN_DIV" ref="H1:L233" totalsRowShown="0" headerRowDxfId="67" dataDxfId="66" tableBorderDxfId="65">
  <autoFilter ref="H1:L233" xr:uid="{2A1F9AF8-9CA6-42AB-99CB-1ED16C499196}"/>
  <sortState xmlns:xlrd2="http://schemas.microsoft.com/office/spreadsheetml/2017/richdata2" ref="H2:L233">
    <sortCondition ref="I2:I233"/>
    <sortCondition ref="J2:J233"/>
  </sortState>
  <tableColumns count="5">
    <tableColumn id="1" xr3:uid="{6A201869-107F-4AB1-9CBB-40D2EF9C9CA8}" name="APPL" dataDxfId="64"/>
    <tableColumn id="2" xr3:uid="{A7FB8043-2CAA-445E-8F51-BFF49B90E909}" name="DEPT" dataDxfId="63"/>
    <tableColumn id="3" xr3:uid="{3BEBF23E-BB13-46E0-9F2E-252B0A6B6F3C}" name="DIV" dataDxfId="62"/>
    <tableColumn id="4" xr3:uid="{9F8CA92C-ED63-4641-88EE-FAAD18FD5348}" name="DIV SHORT NAME" dataDxfId="61"/>
    <tableColumn id="5" xr3:uid="{AFABA1AB-E3BE-48DB-93D3-9D2E1B686834}" name="DIV NAME" dataDxfId="6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mailto:doa.dof.system.security@alaska.gov" TargetMode="External"/><Relationship Id="rId2" Type="http://schemas.openxmlformats.org/officeDocument/2006/relationships/hyperlink" Target="mailto:doa.dof.system.security@alaska.gov" TargetMode="External"/><Relationship Id="rId1" Type="http://schemas.openxmlformats.org/officeDocument/2006/relationships/hyperlink" Target="https://doa.alaska.gov/dof/forms/resource/Auth-Sec-Contacts.xls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table" Target="../tables/table9.xml"/><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6386A-CDBA-45E9-B272-711904055B77}">
  <dimension ref="A1:AN4"/>
  <sheetViews>
    <sheetView workbookViewId="0">
      <selection sqref="A1:XFD4"/>
    </sheetView>
  </sheetViews>
  <sheetFormatPr defaultColWidth="9.109375" defaultRowHeight="14.4" x14ac:dyDescent="0.3"/>
  <cols>
    <col min="1" max="1" width="20.5546875" style="1" bestFit="1" customWidth="1"/>
    <col min="2" max="2" width="13.5546875" style="1" customWidth="1"/>
    <col min="3" max="3" width="7.5546875" style="1" customWidth="1"/>
    <col min="4" max="4" width="6" style="1" customWidth="1"/>
    <col min="5" max="5" width="9.33203125" style="1" customWidth="1"/>
    <col min="6" max="6" width="10.6640625" style="1" customWidth="1"/>
    <col min="7" max="7" width="11" style="1" customWidth="1"/>
    <col min="8" max="8" width="10.33203125" style="1" customWidth="1"/>
    <col min="9" max="9" width="7.33203125" style="1" customWidth="1"/>
    <col min="10" max="10" width="18.44140625" style="1" bestFit="1" customWidth="1"/>
    <col min="11" max="11" width="28.6640625" style="1" bestFit="1" customWidth="1"/>
    <col min="12" max="12" width="32.44140625" style="1" bestFit="1" customWidth="1"/>
    <col min="13" max="13" width="27.5546875" style="1" bestFit="1" customWidth="1"/>
    <col min="14" max="14" width="28.6640625" style="1" bestFit="1" customWidth="1"/>
    <col min="15" max="15" width="32.44140625" style="1" bestFit="1" customWidth="1"/>
    <col min="16" max="16" width="27.5546875" style="1" bestFit="1" customWidth="1"/>
    <col min="17" max="17" width="28.6640625" style="1" bestFit="1" customWidth="1"/>
    <col min="18" max="18" width="32.44140625" style="1" bestFit="1" customWidth="1"/>
    <col min="19" max="19" width="27.5546875" style="1" bestFit="1" customWidth="1"/>
    <col min="20" max="20" width="30.33203125" style="1" customWidth="1"/>
    <col min="21" max="21" width="33.6640625" style="1" customWidth="1"/>
    <col min="22" max="22" width="29" style="1" customWidth="1"/>
    <col min="23" max="23" width="30.33203125" style="1" customWidth="1"/>
    <col min="24" max="24" width="33.6640625" style="1" customWidth="1"/>
    <col min="25" max="25" width="25.33203125" style="1" customWidth="1"/>
    <col min="26" max="26" width="23.109375" style="1" customWidth="1"/>
    <col min="27" max="27" width="26.6640625" style="1" customWidth="1"/>
    <col min="28" max="28" width="21.88671875" style="1" customWidth="1"/>
    <col min="29" max="29" width="23.109375" style="1" customWidth="1"/>
    <col min="30" max="30" width="26.6640625" style="1" customWidth="1"/>
    <col min="31" max="31" width="21.88671875" style="1" customWidth="1"/>
    <col min="32" max="32" width="23.109375" style="1" customWidth="1"/>
    <col min="33" max="33" width="26.6640625" style="1" customWidth="1"/>
    <col min="34" max="34" width="21.88671875" style="1" customWidth="1"/>
    <col min="35" max="35" width="23.109375" style="1" customWidth="1"/>
    <col min="36" max="36" width="26.6640625" style="1" customWidth="1"/>
    <col min="37" max="37" width="21.88671875" style="1" customWidth="1"/>
    <col min="38" max="38" width="23.109375" style="1" customWidth="1"/>
    <col min="39" max="39" width="26.6640625" style="1" customWidth="1"/>
    <col min="40" max="40" width="21.88671875" style="1" customWidth="1"/>
    <col min="41" max="16384" width="9.109375" style="1"/>
  </cols>
  <sheetData>
    <row r="1" spans="1:40" ht="23.4" x14ac:dyDescent="0.45">
      <c r="A1" s="11" t="s">
        <v>0</v>
      </c>
    </row>
    <row r="3" spans="1:40" ht="15" thickBot="1" x14ac:dyDescent="0.35">
      <c r="A3" s="7" t="s">
        <v>1</v>
      </c>
      <c r="B3" s="7" t="s">
        <v>2</v>
      </c>
      <c r="C3" s="7" t="s">
        <v>3</v>
      </c>
      <c r="D3" s="7" t="s">
        <v>4</v>
      </c>
      <c r="E3" s="7" t="s">
        <v>5</v>
      </c>
      <c r="F3" s="7" t="s">
        <v>6</v>
      </c>
      <c r="G3" s="7" t="s">
        <v>7</v>
      </c>
      <c r="H3" s="7" t="s">
        <v>8</v>
      </c>
      <c r="I3" s="7" t="s">
        <v>9</v>
      </c>
      <c r="J3" s="8" t="s">
        <v>10</v>
      </c>
      <c r="K3" s="7" t="s">
        <v>11</v>
      </c>
      <c r="L3" s="7" t="s">
        <v>12</v>
      </c>
      <c r="M3" s="7" t="s">
        <v>13</v>
      </c>
      <c r="N3" s="7" t="s">
        <v>14</v>
      </c>
      <c r="O3" s="7" t="s">
        <v>15</v>
      </c>
      <c r="P3" s="7" t="s">
        <v>16</v>
      </c>
      <c r="Q3" s="7" t="s">
        <v>17</v>
      </c>
      <c r="R3" s="7" t="s">
        <v>18</v>
      </c>
      <c r="S3" s="7" t="s">
        <v>19</v>
      </c>
      <c r="T3" s="7" t="s">
        <v>20</v>
      </c>
      <c r="U3" s="7" t="s">
        <v>21</v>
      </c>
      <c r="V3" s="7" t="s">
        <v>22</v>
      </c>
      <c r="W3" s="7" t="s">
        <v>23</v>
      </c>
      <c r="X3" s="7" t="s">
        <v>24</v>
      </c>
      <c r="Y3" s="7" t="s">
        <v>25</v>
      </c>
      <c r="Z3" s="7" t="s">
        <v>26</v>
      </c>
      <c r="AA3" s="7" t="s">
        <v>27</v>
      </c>
      <c r="AB3" s="7" t="s">
        <v>28</v>
      </c>
      <c r="AC3" s="7" t="s">
        <v>29</v>
      </c>
      <c r="AD3" s="7" t="s">
        <v>30</v>
      </c>
      <c r="AE3" s="7" t="s">
        <v>31</v>
      </c>
      <c r="AF3" s="7" t="s">
        <v>32</v>
      </c>
      <c r="AG3" s="7" t="s">
        <v>33</v>
      </c>
      <c r="AH3" s="7" t="s">
        <v>34</v>
      </c>
      <c r="AI3" s="7" t="s">
        <v>35</v>
      </c>
      <c r="AJ3" s="7" t="s">
        <v>36</v>
      </c>
      <c r="AK3" s="7" t="s">
        <v>37</v>
      </c>
      <c r="AL3" s="7" t="s">
        <v>38</v>
      </c>
      <c r="AM3" s="7" t="s">
        <v>39</v>
      </c>
      <c r="AN3" s="7" t="s">
        <v>40</v>
      </c>
    </row>
    <row r="4" spans="1:40" x14ac:dyDescent="0.3">
      <c r="A4" s="6" t="s">
        <v>41</v>
      </c>
      <c r="B4" s="6" t="e">
        <f>VLOOKUP(Table4[[#This Row],[RULE_ID]],#REF!,2,FALSE)</f>
        <v>#REF!</v>
      </c>
      <c r="C4" s="6" t="e">
        <f>VLOOKUP(Table4[[#This Row],[RULE_ID]],#REF!,3,FALSE)</f>
        <v>#REF!</v>
      </c>
      <c r="D4" s="6" t="s">
        <v>42</v>
      </c>
      <c r="E4" s="6" t="s">
        <v>42</v>
      </c>
      <c r="F4" s="6" t="s">
        <v>42</v>
      </c>
      <c r="G4" s="6" t="s">
        <v>42</v>
      </c>
      <c r="H4" s="6" t="s">
        <v>42</v>
      </c>
      <c r="I4" s="6" t="s">
        <v>42</v>
      </c>
      <c r="J4" s="6" t="s">
        <v>43</v>
      </c>
      <c r="K4" s="6" t="s">
        <v>44</v>
      </c>
      <c r="L4" s="6" t="s">
        <v>45</v>
      </c>
      <c r="M4" s="6" t="s">
        <v>46</v>
      </c>
      <c r="N4" s="6" t="s">
        <v>47</v>
      </c>
      <c r="O4" s="6" t="s">
        <v>47</v>
      </c>
      <c r="P4" s="6" t="s">
        <v>48</v>
      </c>
      <c r="Q4" s="6" t="s">
        <v>47</v>
      </c>
      <c r="R4" s="6" t="s">
        <v>47</v>
      </c>
      <c r="S4" s="6" t="s">
        <v>48</v>
      </c>
      <c r="T4" s="6" t="s">
        <v>47</v>
      </c>
      <c r="U4" s="6" t="s">
        <v>47</v>
      </c>
      <c r="V4" s="6" t="s">
        <v>48</v>
      </c>
      <c r="W4" s="6" t="s">
        <v>47</v>
      </c>
      <c r="X4" s="6" t="s">
        <v>47</v>
      </c>
      <c r="Y4" s="6" t="s">
        <v>48</v>
      </c>
      <c r="Z4" s="6" t="s">
        <v>47</v>
      </c>
      <c r="AA4" s="6" t="s">
        <v>47</v>
      </c>
      <c r="AB4" s="6" t="s">
        <v>48</v>
      </c>
      <c r="AC4" s="6" t="s">
        <v>47</v>
      </c>
      <c r="AD4" s="6" t="s">
        <v>47</v>
      </c>
      <c r="AE4" s="6" t="s">
        <v>48</v>
      </c>
      <c r="AF4" s="6" t="s">
        <v>47</v>
      </c>
      <c r="AG4" s="6" t="s">
        <v>47</v>
      </c>
      <c r="AH4" s="6" t="s">
        <v>48</v>
      </c>
      <c r="AI4" s="6" t="s">
        <v>47</v>
      </c>
      <c r="AJ4" s="6" t="s">
        <v>47</v>
      </c>
      <c r="AK4" s="6" t="s">
        <v>48</v>
      </c>
      <c r="AL4" s="6" t="s">
        <v>47</v>
      </c>
      <c r="AM4" s="6" t="s">
        <v>47</v>
      </c>
      <c r="AN4" s="6" t="s">
        <v>48</v>
      </c>
    </row>
  </sheetData>
  <sheetProtection sheet="1" objects="1" scenarios="1" formatCells="0" formatColumns="0" formatRows="0" selectLockedCells="1" sort="0" autoFilter="0"/>
  <dataValidations count="2">
    <dataValidation type="list" allowBlank="1" showInputMessage="1" showErrorMessage="1" sqref="B4" xr:uid="{22AE6D49-079C-4A89-8E37-5B35CF97D5D4}">
      <formula1>TRXN</formula1>
    </dataValidation>
    <dataValidation type="list" allowBlank="1" showInputMessage="1" showErrorMessage="1" sqref="J4" xr:uid="{C1798771-F312-4EFC-AC7B-046676380185}">
      <formula1>"NO,YES"</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0404E-C00A-47CF-AF05-1664191A895B}">
  <dimension ref="A1:I78"/>
  <sheetViews>
    <sheetView showGridLines="0" tabSelected="1" zoomScaleNormal="100" workbookViewId="0">
      <selection activeCell="E3" sqref="E3"/>
    </sheetView>
  </sheetViews>
  <sheetFormatPr defaultRowHeight="14.4" x14ac:dyDescent="0.3"/>
  <cols>
    <col min="5" max="5" width="10.109375" customWidth="1"/>
    <col min="9" max="9" width="10" customWidth="1"/>
  </cols>
  <sheetData>
    <row r="1" spans="1:9" ht="26.4" thickBot="1" x14ac:dyDescent="0.55000000000000004">
      <c r="A1" s="94" t="s">
        <v>5146</v>
      </c>
      <c r="B1" s="84"/>
      <c r="C1" s="84"/>
      <c r="D1" s="84"/>
      <c r="E1" s="84"/>
      <c r="F1" s="84"/>
      <c r="G1" s="84"/>
      <c r="H1" s="84"/>
      <c r="I1" s="84"/>
    </row>
    <row r="2" spans="1:9" ht="15" thickBot="1" x14ac:dyDescent="0.35">
      <c r="I2" s="86" t="s">
        <v>5450</v>
      </c>
    </row>
    <row r="3" spans="1:9" ht="22.2" thickTop="1" thickBot="1" x14ac:dyDescent="0.45">
      <c r="D3" s="89" t="s">
        <v>53</v>
      </c>
      <c r="E3" s="88"/>
      <c r="I3" s="86"/>
    </row>
    <row r="4" spans="1:9" ht="15" thickTop="1" x14ac:dyDescent="0.3"/>
    <row r="5" spans="1:9" ht="20.399999999999999" thickBot="1" x14ac:dyDescent="0.45">
      <c r="A5" s="95" t="s">
        <v>5147</v>
      </c>
      <c r="B5" s="83"/>
      <c r="C5" s="83"/>
      <c r="D5" s="83"/>
      <c r="E5" s="83"/>
      <c r="F5" s="83"/>
      <c r="G5" s="83"/>
      <c r="H5" s="83"/>
      <c r="I5" s="83"/>
    </row>
    <row r="12" spans="1:9" ht="25.5" customHeight="1" x14ac:dyDescent="0.3"/>
    <row r="13" spans="1:9" ht="20.399999999999999" thickBot="1" x14ac:dyDescent="0.45">
      <c r="A13" s="95" t="s">
        <v>5148</v>
      </c>
      <c r="B13" s="83"/>
      <c r="C13" s="83"/>
      <c r="D13" s="83"/>
      <c r="E13" s="83"/>
      <c r="F13" s="83"/>
      <c r="G13" s="83"/>
      <c r="H13" s="83"/>
      <c r="I13" s="83"/>
    </row>
    <row r="26" spans="1:9" ht="20.399999999999999" thickBot="1" x14ac:dyDescent="0.45">
      <c r="A26" s="95" t="s">
        <v>5149</v>
      </c>
      <c r="B26" s="83"/>
      <c r="C26" s="83"/>
      <c r="D26" s="83"/>
      <c r="E26" s="83"/>
      <c r="F26" s="83"/>
      <c r="G26" s="83"/>
      <c r="H26" s="83"/>
      <c r="I26" s="83"/>
    </row>
    <row r="61" spans="1:9" ht="20.399999999999999" thickBot="1" x14ac:dyDescent="0.45">
      <c r="A61" s="95" t="s">
        <v>5150</v>
      </c>
      <c r="B61" s="83"/>
      <c r="C61" s="83"/>
      <c r="D61" s="83"/>
      <c r="E61" s="83"/>
      <c r="F61" s="83"/>
      <c r="G61" s="83"/>
      <c r="H61" s="83"/>
      <c r="I61" s="83"/>
    </row>
    <row r="68" spans="1:9" x14ac:dyDescent="0.3">
      <c r="A68" s="96" t="s">
        <v>5151</v>
      </c>
      <c r="B68" s="96"/>
      <c r="C68" s="96"/>
      <c r="D68" s="96"/>
      <c r="E68" s="96"/>
      <c r="F68" s="96"/>
      <c r="G68" s="96"/>
      <c r="H68" s="96"/>
      <c r="I68" s="96"/>
    </row>
    <row r="69" spans="1:9" x14ac:dyDescent="0.3">
      <c r="A69" s="1"/>
      <c r="B69" s="1"/>
      <c r="C69" s="1"/>
      <c r="D69" s="1"/>
      <c r="E69" s="1"/>
      <c r="F69" s="1"/>
      <c r="G69" s="1"/>
      <c r="H69" s="1"/>
      <c r="I69" s="1"/>
    </row>
    <row r="70" spans="1:9" x14ac:dyDescent="0.3">
      <c r="A70" s="97" t="s">
        <v>5153</v>
      </c>
      <c r="B70" s="97"/>
      <c r="C70" s="97"/>
      <c r="D70" s="97"/>
      <c r="E70" s="97"/>
      <c r="F70" s="97"/>
      <c r="G70" s="97"/>
      <c r="H70" s="97"/>
      <c r="I70" s="97"/>
    </row>
    <row r="71" spans="1:9" x14ac:dyDescent="0.3">
      <c r="A71" s="98" t="s">
        <v>5152</v>
      </c>
      <c r="B71" s="98"/>
      <c r="C71" s="98"/>
      <c r="D71" s="98"/>
      <c r="E71" s="98"/>
      <c r="F71" s="98"/>
      <c r="G71" s="98"/>
      <c r="H71" s="98"/>
      <c r="I71" s="98"/>
    </row>
    <row r="72" spans="1:9" x14ac:dyDescent="0.3">
      <c r="A72" s="1"/>
      <c r="B72" s="1"/>
      <c r="C72" s="1"/>
      <c r="D72" s="1"/>
      <c r="E72" s="1"/>
      <c r="F72" s="1"/>
      <c r="G72" s="1"/>
      <c r="H72" s="1"/>
      <c r="I72" s="1"/>
    </row>
    <row r="73" spans="1:9" ht="20.399999999999999" thickBot="1" x14ac:dyDescent="0.45">
      <c r="A73" s="95" t="s">
        <v>5154</v>
      </c>
      <c r="B73" s="83"/>
      <c r="C73" s="83"/>
      <c r="D73" s="83"/>
      <c r="E73" s="83"/>
      <c r="F73" s="83"/>
      <c r="G73" s="83"/>
      <c r="H73" s="83"/>
      <c r="I73" s="83"/>
    </row>
    <row r="78" spans="1:9" x14ac:dyDescent="0.3">
      <c r="A78" s="98" t="s">
        <v>5152</v>
      </c>
      <c r="B78" s="98"/>
      <c r="C78" s="98"/>
      <c r="D78" s="98"/>
      <c r="E78" s="98"/>
      <c r="F78" s="98"/>
      <c r="G78" s="98"/>
      <c r="H78" s="98"/>
      <c r="I78" s="98"/>
    </row>
  </sheetData>
  <sheetProtection sheet="1" objects="1" scenarios="1" formatCells="0" formatColumns="0" formatRows="0" selectLockedCells="1" sort="0" autoFilter="0"/>
  <mergeCells count="4">
    <mergeCell ref="A68:I68"/>
    <mergeCell ref="A70:I70"/>
    <mergeCell ref="A71:I71"/>
    <mergeCell ref="A78:I78"/>
  </mergeCells>
  <conditionalFormatting sqref="E3">
    <cfRule type="expression" dxfId="33" priority="1">
      <formula>trDept=""</formula>
    </cfRule>
  </conditionalFormatting>
  <dataValidations count="1">
    <dataValidation type="list" showInputMessage="1" showErrorMessage="1" sqref="E3" xr:uid="{F51F993B-190B-44C3-9FE0-04ADA356E3E6}">
      <formula1>DEPT</formula1>
    </dataValidation>
  </dataValidations>
  <hyperlinks>
    <hyperlink ref="A68" r:id="rId1" display="https://doa.alaska.gov/dof/forms/resource/Auth-Sec-Contacts.xlsx" xr:uid="{FC71B61E-A142-4019-8CC4-C40BD87B9EC8}"/>
    <hyperlink ref="A71" r:id="rId2" xr:uid="{8B9D29D5-82AD-484C-8194-02035DCE47D6}"/>
    <hyperlink ref="A78" r:id="rId3" xr:uid="{97D52D64-1022-448F-B990-38C98DCBB593}"/>
  </hyperlinks>
  <printOptions horizontalCentered="1"/>
  <pageMargins left="0.7" right="0.7" top="0.75" bottom="0.75" header="0.3" footer="0.3"/>
  <pageSetup orientation="portrait"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955B8-211B-4E12-895B-403B2614C921}">
  <dimension ref="A1:J277"/>
  <sheetViews>
    <sheetView topLeftCell="A138" workbookViewId="0">
      <selection activeCell="J148" sqref="J148"/>
    </sheetView>
  </sheetViews>
  <sheetFormatPr defaultColWidth="9.109375" defaultRowHeight="14.4" x14ac:dyDescent="0.3"/>
  <cols>
    <col min="1" max="1" width="16.88671875" style="1" customWidth="1"/>
    <col min="2" max="2" width="16.6640625" style="1" customWidth="1"/>
    <col min="3" max="3" width="58" style="1" bestFit="1" customWidth="1"/>
    <col min="4" max="4" width="21.33203125" style="1" bestFit="1" customWidth="1"/>
    <col min="5" max="16384" width="9.109375" style="1"/>
  </cols>
  <sheetData>
    <row r="1" spans="1:4" ht="25.8" x14ac:dyDescent="0.5">
      <c r="A1" s="27" t="s">
        <v>5157</v>
      </c>
    </row>
    <row r="3" spans="1:4" ht="28.8" x14ac:dyDescent="0.3">
      <c r="A3" s="1" t="s">
        <v>5158</v>
      </c>
      <c r="B3" s="85" t="s">
        <v>5159</v>
      </c>
      <c r="C3" s="1" t="s">
        <v>5160</v>
      </c>
      <c r="D3" s="85" t="s">
        <v>5161</v>
      </c>
    </row>
    <row r="4" spans="1:4" x14ac:dyDescent="0.3">
      <c r="A4" s="1" t="s">
        <v>135</v>
      </c>
      <c r="B4" s="1" t="s">
        <v>131</v>
      </c>
      <c r="C4" s="1" t="s">
        <v>5162</v>
      </c>
    </row>
    <row r="5" spans="1:4" x14ac:dyDescent="0.3">
      <c r="A5" s="1" t="s">
        <v>135</v>
      </c>
      <c r="B5" s="1" t="s">
        <v>145</v>
      </c>
      <c r="C5" s="1" t="s">
        <v>5163</v>
      </c>
    </row>
    <row r="6" spans="1:4" x14ac:dyDescent="0.3">
      <c r="A6" s="1" t="s">
        <v>135</v>
      </c>
      <c r="B6" s="1" t="s">
        <v>158</v>
      </c>
      <c r="C6" s="1" t="s">
        <v>5164</v>
      </c>
    </row>
    <row r="7" spans="1:4" x14ac:dyDescent="0.3">
      <c r="A7" s="1" t="s">
        <v>135</v>
      </c>
      <c r="B7" s="1" t="s">
        <v>173</v>
      </c>
      <c r="C7" s="1" t="s">
        <v>5165</v>
      </c>
    </row>
    <row r="8" spans="1:4" x14ac:dyDescent="0.3">
      <c r="A8" s="1" t="s">
        <v>135</v>
      </c>
      <c r="B8" s="1" t="s">
        <v>187</v>
      </c>
      <c r="C8" s="1" t="s">
        <v>5166</v>
      </c>
    </row>
    <row r="9" spans="1:4" x14ac:dyDescent="0.3">
      <c r="A9" s="1" t="s">
        <v>135</v>
      </c>
      <c r="B9" s="1" t="s">
        <v>201</v>
      </c>
      <c r="C9" s="1" t="s">
        <v>5167</v>
      </c>
    </row>
    <row r="10" spans="1:4" x14ac:dyDescent="0.3">
      <c r="A10" s="1" t="s">
        <v>135</v>
      </c>
      <c r="B10" s="1" t="s">
        <v>214</v>
      </c>
      <c r="C10" s="1" t="s">
        <v>5168</v>
      </c>
    </row>
    <row r="11" spans="1:4" x14ac:dyDescent="0.3">
      <c r="A11" s="1" t="s">
        <v>135</v>
      </c>
      <c r="B11" s="1" t="s">
        <v>227</v>
      </c>
      <c r="C11" s="1" t="s">
        <v>5169</v>
      </c>
    </row>
    <row r="12" spans="1:4" x14ac:dyDescent="0.3">
      <c r="A12" s="1" t="s">
        <v>135</v>
      </c>
      <c r="B12" s="1" t="s">
        <v>238</v>
      </c>
      <c r="C12" s="1" t="s">
        <v>5170</v>
      </c>
    </row>
    <row r="13" spans="1:4" x14ac:dyDescent="0.3">
      <c r="A13" s="1" t="s">
        <v>135</v>
      </c>
      <c r="B13" s="1" t="s">
        <v>252</v>
      </c>
      <c r="C13" s="1" t="s">
        <v>5171</v>
      </c>
    </row>
    <row r="14" spans="1:4" x14ac:dyDescent="0.3">
      <c r="A14" s="1" t="s">
        <v>135</v>
      </c>
      <c r="B14" s="1" t="s">
        <v>263</v>
      </c>
      <c r="C14" s="1" t="s">
        <v>5172</v>
      </c>
    </row>
    <row r="15" spans="1:4" x14ac:dyDescent="0.3">
      <c r="A15" s="1" t="s">
        <v>135</v>
      </c>
      <c r="B15" s="1" t="s">
        <v>276</v>
      </c>
      <c r="C15" s="1" t="s">
        <v>5173</v>
      </c>
    </row>
    <row r="16" spans="1:4" x14ac:dyDescent="0.3">
      <c r="A16" s="1" t="s">
        <v>135</v>
      </c>
      <c r="B16" s="1" t="s">
        <v>290</v>
      </c>
      <c r="C16" s="1" t="s">
        <v>5174</v>
      </c>
    </row>
    <row r="17" spans="1:3" x14ac:dyDescent="0.3">
      <c r="A17" s="1" t="s">
        <v>135</v>
      </c>
      <c r="B17" s="1" t="s">
        <v>304</v>
      </c>
      <c r="C17" s="1" t="s">
        <v>5175</v>
      </c>
    </row>
    <row r="18" spans="1:3" x14ac:dyDescent="0.3">
      <c r="A18" s="1" t="s">
        <v>135</v>
      </c>
      <c r="B18" s="1" t="s">
        <v>317</v>
      </c>
      <c r="C18" s="1" t="s">
        <v>5176</v>
      </c>
    </row>
    <row r="19" spans="1:3" x14ac:dyDescent="0.3">
      <c r="A19" s="1" t="s">
        <v>135</v>
      </c>
      <c r="B19" s="1" t="s">
        <v>331</v>
      </c>
      <c r="C19" s="1" t="s">
        <v>5177</v>
      </c>
    </row>
    <row r="20" spans="1:3" x14ac:dyDescent="0.3">
      <c r="A20" s="1" t="s">
        <v>135</v>
      </c>
      <c r="B20" s="1" t="s">
        <v>345</v>
      </c>
      <c r="C20" s="1" t="s">
        <v>5178</v>
      </c>
    </row>
    <row r="21" spans="1:3" x14ac:dyDescent="0.3">
      <c r="A21" s="1" t="s">
        <v>135</v>
      </c>
      <c r="B21" s="1" t="s">
        <v>359</v>
      </c>
      <c r="C21" s="1" t="s">
        <v>5179</v>
      </c>
    </row>
    <row r="22" spans="1:3" x14ac:dyDescent="0.3">
      <c r="A22" s="1" t="s">
        <v>135</v>
      </c>
      <c r="B22" s="1" t="s">
        <v>373</v>
      </c>
      <c r="C22" s="1" t="s">
        <v>5180</v>
      </c>
    </row>
    <row r="23" spans="1:3" x14ac:dyDescent="0.3">
      <c r="A23" s="1" t="s">
        <v>135</v>
      </c>
      <c r="B23" s="1" t="s">
        <v>384</v>
      </c>
      <c r="C23" s="1" t="s">
        <v>5181</v>
      </c>
    </row>
    <row r="24" spans="1:3" x14ac:dyDescent="0.3">
      <c r="A24" s="1" t="s">
        <v>135</v>
      </c>
      <c r="B24" s="1" t="s">
        <v>396</v>
      </c>
      <c r="C24" s="1" t="s">
        <v>5182</v>
      </c>
    </row>
    <row r="25" spans="1:3" x14ac:dyDescent="0.3">
      <c r="A25" s="1" t="s">
        <v>135</v>
      </c>
      <c r="B25" s="1" t="s">
        <v>408</v>
      </c>
      <c r="C25" s="1" t="s">
        <v>5183</v>
      </c>
    </row>
    <row r="26" spans="1:3" x14ac:dyDescent="0.3">
      <c r="A26" s="1" t="s">
        <v>135</v>
      </c>
      <c r="B26" s="1" t="s">
        <v>420</v>
      </c>
    </row>
    <row r="27" spans="1:3" x14ac:dyDescent="0.3">
      <c r="A27" s="1" t="s">
        <v>135</v>
      </c>
      <c r="B27" s="1" t="s">
        <v>432</v>
      </c>
      <c r="C27" s="1" t="s">
        <v>5184</v>
      </c>
    </row>
    <row r="28" spans="1:3" x14ac:dyDescent="0.3">
      <c r="A28" s="1" t="s">
        <v>135</v>
      </c>
      <c r="B28" s="1" t="s">
        <v>442</v>
      </c>
      <c r="C28" s="1" t="s">
        <v>5185</v>
      </c>
    </row>
    <row r="29" spans="1:3" x14ac:dyDescent="0.3">
      <c r="A29" s="1" t="s">
        <v>135</v>
      </c>
      <c r="B29" s="1" t="s">
        <v>454</v>
      </c>
      <c r="C29" s="1" t="s">
        <v>5186</v>
      </c>
    </row>
    <row r="30" spans="1:3" x14ac:dyDescent="0.3">
      <c r="A30" s="1" t="s">
        <v>135</v>
      </c>
      <c r="B30" s="1" t="s">
        <v>467</v>
      </c>
      <c r="C30" s="1" t="s">
        <v>5187</v>
      </c>
    </row>
    <row r="31" spans="1:3" x14ac:dyDescent="0.3">
      <c r="A31" s="1" t="s">
        <v>135</v>
      </c>
      <c r="B31" s="1" t="s">
        <v>479</v>
      </c>
      <c r="C31" s="1" t="s">
        <v>5188</v>
      </c>
    </row>
    <row r="32" spans="1:3" x14ac:dyDescent="0.3">
      <c r="A32" s="1" t="s">
        <v>135</v>
      </c>
      <c r="B32" s="1" t="s">
        <v>491</v>
      </c>
    </row>
    <row r="33" spans="1:3" x14ac:dyDescent="0.3">
      <c r="A33" s="1" t="s">
        <v>135</v>
      </c>
      <c r="B33" s="1" t="s">
        <v>503</v>
      </c>
      <c r="C33" s="1" t="s">
        <v>5189</v>
      </c>
    </row>
    <row r="34" spans="1:3" x14ac:dyDescent="0.3">
      <c r="A34" s="1" t="s">
        <v>135</v>
      </c>
      <c r="B34" s="1" t="s">
        <v>512</v>
      </c>
    </row>
    <row r="35" spans="1:3" x14ac:dyDescent="0.3">
      <c r="A35" s="1" t="s">
        <v>135</v>
      </c>
      <c r="B35" s="1" t="s">
        <v>524</v>
      </c>
    </row>
    <row r="36" spans="1:3" x14ac:dyDescent="0.3">
      <c r="A36" s="1" t="s">
        <v>135</v>
      </c>
      <c r="B36" s="1" t="s">
        <v>534</v>
      </c>
    </row>
    <row r="37" spans="1:3" x14ac:dyDescent="0.3">
      <c r="A37" s="1" t="s">
        <v>135</v>
      </c>
      <c r="B37" s="1" t="s">
        <v>542</v>
      </c>
      <c r="C37" s="1" t="s">
        <v>5190</v>
      </c>
    </row>
    <row r="38" spans="1:3" x14ac:dyDescent="0.3">
      <c r="A38" s="1" t="s">
        <v>135</v>
      </c>
      <c r="B38" s="1" t="s">
        <v>550</v>
      </c>
      <c r="C38" s="1" t="s">
        <v>5191</v>
      </c>
    </row>
    <row r="39" spans="1:3" x14ac:dyDescent="0.3">
      <c r="A39" s="1" t="s">
        <v>135</v>
      </c>
      <c r="B39" s="1" t="s">
        <v>558</v>
      </c>
      <c r="C39" s="1" t="s">
        <v>5192</v>
      </c>
    </row>
    <row r="40" spans="1:3" x14ac:dyDescent="0.3">
      <c r="A40" s="1" t="s">
        <v>135</v>
      </c>
      <c r="B40" s="1" t="s">
        <v>569</v>
      </c>
      <c r="C40" s="1" t="s">
        <v>5193</v>
      </c>
    </row>
    <row r="41" spans="1:3" x14ac:dyDescent="0.3">
      <c r="A41" s="1" t="s">
        <v>135</v>
      </c>
      <c r="B41" s="1" t="s">
        <v>580</v>
      </c>
      <c r="C41" s="1" t="s">
        <v>5194</v>
      </c>
    </row>
    <row r="42" spans="1:3" x14ac:dyDescent="0.3">
      <c r="A42" s="1" t="s">
        <v>135</v>
      </c>
      <c r="B42" s="1" t="s">
        <v>591</v>
      </c>
      <c r="C42" s="1" t="s">
        <v>5195</v>
      </c>
    </row>
    <row r="43" spans="1:3" x14ac:dyDescent="0.3">
      <c r="A43" s="1" t="s">
        <v>135</v>
      </c>
      <c r="B43" s="1" t="s">
        <v>600</v>
      </c>
      <c r="C43" s="1" t="s">
        <v>5196</v>
      </c>
    </row>
    <row r="44" spans="1:3" x14ac:dyDescent="0.3">
      <c r="A44" s="1" t="s">
        <v>135</v>
      </c>
      <c r="B44" s="1" t="s">
        <v>608</v>
      </c>
      <c r="C44" s="1" t="s">
        <v>5197</v>
      </c>
    </row>
    <row r="45" spans="1:3" x14ac:dyDescent="0.3">
      <c r="A45" s="1" t="s">
        <v>135</v>
      </c>
      <c r="B45" s="1" t="s">
        <v>616</v>
      </c>
      <c r="C45" s="1" t="s">
        <v>5198</v>
      </c>
    </row>
    <row r="46" spans="1:3" x14ac:dyDescent="0.3">
      <c r="A46" s="1" t="s">
        <v>135</v>
      </c>
      <c r="B46" s="1" t="s">
        <v>627</v>
      </c>
      <c r="C46" s="1" t="s">
        <v>5199</v>
      </c>
    </row>
    <row r="47" spans="1:3" x14ac:dyDescent="0.3">
      <c r="A47" s="1" t="s">
        <v>135</v>
      </c>
      <c r="B47" s="1" t="s">
        <v>638</v>
      </c>
      <c r="C47" s="1" t="s">
        <v>5200</v>
      </c>
    </row>
    <row r="48" spans="1:3" x14ac:dyDescent="0.3">
      <c r="A48" s="1" t="s">
        <v>135</v>
      </c>
      <c r="B48" s="1" t="s">
        <v>649</v>
      </c>
      <c r="C48" s="1" t="s">
        <v>5201</v>
      </c>
    </row>
    <row r="49" spans="1:3" x14ac:dyDescent="0.3">
      <c r="A49" s="1" t="s">
        <v>135</v>
      </c>
      <c r="B49" s="1" t="s">
        <v>660</v>
      </c>
    </row>
    <row r="50" spans="1:3" x14ac:dyDescent="0.3">
      <c r="A50" s="1" t="s">
        <v>135</v>
      </c>
      <c r="B50" s="1" t="s">
        <v>668</v>
      </c>
      <c r="C50" s="1" t="s">
        <v>5202</v>
      </c>
    </row>
    <row r="51" spans="1:3" x14ac:dyDescent="0.3">
      <c r="A51" s="1" t="s">
        <v>135</v>
      </c>
      <c r="B51" s="1" t="s">
        <v>679</v>
      </c>
      <c r="C51" s="1" t="s">
        <v>5203</v>
      </c>
    </row>
    <row r="52" spans="1:3" x14ac:dyDescent="0.3">
      <c r="A52" s="1" t="s">
        <v>135</v>
      </c>
      <c r="B52" s="1" t="s">
        <v>690</v>
      </c>
      <c r="C52" s="1" t="s">
        <v>5204</v>
      </c>
    </row>
    <row r="53" spans="1:3" x14ac:dyDescent="0.3">
      <c r="A53" s="1" t="s">
        <v>135</v>
      </c>
      <c r="B53" s="1" t="s">
        <v>701</v>
      </c>
      <c r="C53" s="1" t="s">
        <v>5205</v>
      </c>
    </row>
    <row r="54" spans="1:3" x14ac:dyDescent="0.3">
      <c r="A54" s="1" t="s">
        <v>135</v>
      </c>
      <c r="B54" s="1" t="s">
        <v>712</v>
      </c>
      <c r="C54" s="1" t="s">
        <v>5206</v>
      </c>
    </row>
    <row r="55" spans="1:3" x14ac:dyDescent="0.3">
      <c r="A55" s="1" t="s">
        <v>135</v>
      </c>
      <c r="B55" s="1" t="s">
        <v>720</v>
      </c>
      <c r="C55" s="1" t="s">
        <v>5207</v>
      </c>
    </row>
    <row r="56" spans="1:3" x14ac:dyDescent="0.3">
      <c r="A56" s="1" t="s">
        <v>135</v>
      </c>
      <c r="B56" s="1" t="s">
        <v>729</v>
      </c>
      <c r="C56" s="1" t="s">
        <v>5208</v>
      </c>
    </row>
    <row r="57" spans="1:3" x14ac:dyDescent="0.3">
      <c r="A57" s="1" t="s">
        <v>135</v>
      </c>
      <c r="B57" s="1" t="s">
        <v>740</v>
      </c>
      <c r="C57" s="1" t="s">
        <v>5209</v>
      </c>
    </row>
    <row r="58" spans="1:3" x14ac:dyDescent="0.3">
      <c r="A58" s="1" t="s">
        <v>135</v>
      </c>
      <c r="B58" s="1" t="s">
        <v>748</v>
      </c>
    </row>
    <row r="59" spans="1:3" x14ac:dyDescent="0.3">
      <c r="A59" s="1" t="s">
        <v>135</v>
      </c>
      <c r="B59" s="1" t="s">
        <v>759</v>
      </c>
      <c r="C59" s="1" t="s">
        <v>5210</v>
      </c>
    </row>
    <row r="60" spans="1:3" x14ac:dyDescent="0.3">
      <c r="A60" s="1" t="s">
        <v>135</v>
      </c>
      <c r="B60" s="1" t="s">
        <v>770</v>
      </c>
      <c r="C60" s="1" t="s">
        <v>5211</v>
      </c>
    </row>
    <row r="61" spans="1:3" x14ac:dyDescent="0.3">
      <c r="A61" s="1" t="s">
        <v>135</v>
      </c>
      <c r="B61" s="1" t="s">
        <v>781</v>
      </c>
      <c r="C61" s="1" t="s">
        <v>5207</v>
      </c>
    </row>
    <row r="62" spans="1:3" x14ac:dyDescent="0.3">
      <c r="A62" s="1" t="s">
        <v>135</v>
      </c>
      <c r="B62" s="1" t="s">
        <v>792</v>
      </c>
      <c r="C62" s="1" t="s">
        <v>5212</v>
      </c>
    </row>
    <row r="63" spans="1:3" x14ac:dyDescent="0.3">
      <c r="A63" s="1" t="s">
        <v>135</v>
      </c>
      <c r="B63" s="1" t="s">
        <v>802</v>
      </c>
      <c r="C63" s="1" t="s">
        <v>5213</v>
      </c>
    </row>
    <row r="64" spans="1:3" x14ac:dyDescent="0.3">
      <c r="A64" s="1" t="s">
        <v>135</v>
      </c>
      <c r="B64" s="1" t="s">
        <v>814</v>
      </c>
      <c r="C64" s="1" t="s">
        <v>5214</v>
      </c>
    </row>
    <row r="65" spans="1:10" x14ac:dyDescent="0.3">
      <c r="A65" s="1" t="s">
        <v>135</v>
      </c>
      <c r="B65" s="1" t="s">
        <v>822</v>
      </c>
      <c r="C65" s="1" t="s">
        <v>5215</v>
      </c>
    </row>
    <row r="66" spans="1:10" x14ac:dyDescent="0.3">
      <c r="A66" s="1" t="s">
        <v>135</v>
      </c>
      <c r="B66" s="1" t="s">
        <v>833</v>
      </c>
      <c r="C66" s="1" t="s">
        <v>5216</v>
      </c>
    </row>
    <row r="67" spans="1:10" x14ac:dyDescent="0.3">
      <c r="A67" s="1" t="s">
        <v>135</v>
      </c>
      <c r="B67" s="1" t="s">
        <v>841</v>
      </c>
      <c r="C67" s="1" t="s">
        <v>5217</v>
      </c>
      <c r="I67" s="1" t="s">
        <v>5237</v>
      </c>
      <c r="J67" s="1" t="s">
        <v>5238</v>
      </c>
    </row>
    <row r="68" spans="1:10" x14ac:dyDescent="0.3">
      <c r="A68" s="1" t="s">
        <v>135</v>
      </c>
      <c r="B68" s="1" t="s">
        <v>849</v>
      </c>
      <c r="C68" s="1" t="s">
        <v>5218</v>
      </c>
      <c r="I68" s="1" t="s">
        <v>131</v>
      </c>
      <c r="J68" s="1" t="s">
        <v>5162</v>
      </c>
    </row>
    <row r="69" spans="1:10" x14ac:dyDescent="0.3">
      <c r="A69" s="1" t="s">
        <v>135</v>
      </c>
      <c r="B69" s="1" t="s">
        <v>860</v>
      </c>
      <c r="C69" s="1" t="s">
        <v>5219</v>
      </c>
      <c r="I69" s="1" t="s">
        <v>145</v>
      </c>
      <c r="J69" s="1" t="s">
        <v>5163</v>
      </c>
    </row>
    <row r="70" spans="1:10" x14ac:dyDescent="0.3">
      <c r="A70" s="1" t="s">
        <v>135</v>
      </c>
      <c r="B70" s="1" t="s">
        <v>871</v>
      </c>
      <c r="C70" s="1" t="s">
        <v>5220</v>
      </c>
      <c r="I70" s="1" t="s">
        <v>158</v>
      </c>
      <c r="J70" s="1" t="s">
        <v>5164</v>
      </c>
    </row>
    <row r="71" spans="1:10" x14ac:dyDescent="0.3">
      <c r="A71" s="1" t="s">
        <v>135</v>
      </c>
      <c r="B71" s="1" t="s">
        <v>881</v>
      </c>
      <c r="C71" s="1" t="s">
        <v>5221</v>
      </c>
      <c r="I71" s="1" t="s">
        <v>173</v>
      </c>
      <c r="J71" s="1" t="s">
        <v>5165</v>
      </c>
    </row>
    <row r="72" spans="1:10" x14ac:dyDescent="0.3">
      <c r="A72" s="1" t="s">
        <v>135</v>
      </c>
      <c r="B72" s="1" t="s">
        <v>892</v>
      </c>
      <c r="C72" s="1" t="s">
        <v>5222</v>
      </c>
      <c r="I72" s="1" t="s">
        <v>187</v>
      </c>
      <c r="J72" s="1" t="s">
        <v>5166</v>
      </c>
    </row>
    <row r="73" spans="1:10" x14ac:dyDescent="0.3">
      <c r="A73" s="1" t="s">
        <v>135</v>
      </c>
      <c r="B73" s="1" t="s">
        <v>900</v>
      </c>
      <c r="C73" s="1" t="s">
        <v>5223</v>
      </c>
      <c r="I73" s="1" t="s">
        <v>201</v>
      </c>
      <c r="J73" s="1" t="s">
        <v>5167</v>
      </c>
    </row>
    <row r="74" spans="1:10" x14ac:dyDescent="0.3">
      <c r="A74" s="1" t="s">
        <v>135</v>
      </c>
      <c r="B74" s="1" t="s">
        <v>908</v>
      </c>
      <c r="C74" s="1" t="s">
        <v>5224</v>
      </c>
      <c r="I74" s="1" t="s">
        <v>214</v>
      </c>
      <c r="J74" s="1" t="s">
        <v>5168</v>
      </c>
    </row>
    <row r="75" spans="1:10" x14ac:dyDescent="0.3">
      <c r="A75" s="1" t="s">
        <v>135</v>
      </c>
      <c r="B75" s="1" t="s">
        <v>918</v>
      </c>
      <c r="C75" s="1" t="s">
        <v>5225</v>
      </c>
      <c r="I75" s="1" t="s">
        <v>227</v>
      </c>
      <c r="J75" s="1" t="s">
        <v>5169</v>
      </c>
    </row>
    <row r="76" spans="1:10" x14ac:dyDescent="0.3">
      <c r="A76" s="1" t="s">
        <v>135</v>
      </c>
      <c r="B76" s="1" t="s">
        <v>929</v>
      </c>
      <c r="C76" s="1" t="s">
        <v>5226</v>
      </c>
      <c r="I76" s="1" t="s">
        <v>238</v>
      </c>
      <c r="J76" s="1" t="s">
        <v>5170</v>
      </c>
    </row>
    <row r="77" spans="1:10" x14ac:dyDescent="0.3">
      <c r="A77" s="1" t="s">
        <v>135</v>
      </c>
      <c r="B77" s="1" t="s">
        <v>937</v>
      </c>
      <c r="C77" s="1" t="s">
        <v>5227</v>
      </c>
      <c r="I77" s="1" t="s">
        <v>252</v>
      </c>
      <c r="J77" s="1" t="s">
        <v>5171</v>
      </c>
    </row>
    <row r="78" spans="1:10" x14ac:dyDescent="0.3">
      <c r="A78" s="1" t="s">
        <v>135</v>
      </c>
      <c r="B78" s="1" t="s">
        <v>949</v>
      </c>
      <c r="C78" s="1" t="s">
        <v>5228</v>
      </c>
      <c r="I78" s="1" t="s">
        <v>263</v>
      </c>
      <c r="J78" s="1" t="s">
        <v>5172</v>
      </c>
    </row>
    <row r="79" spans="1:10" x14ac:dyDescent="0.3">
      <c r="A79" s="1" t="s">
        <v>135</v>
      </c>
      <c r="B79" s="1" t="s">
        <v>960</v>
      </c>
      <c r="C79" s="1" t="s">
        <v>5229</v>
      </c>
      <c r="I79" s="1" t="s">
        <v>276</v>
      </c>
      <c r="J79" s="1" t="s">
        <v>5173</v>
      </c>
    </row>
    <row r="80" spans="1:10" x14ac:dyDescent="0.3">
      <c r="A80" s="1" t="s">
        <v>135</v>
      </c>
      <c r="B80" s="1" t="s">
        <v>971</v>
      </c>
      <c r="C80" s="1" t="s">
        <v>5230</v>
      </c>
      <c r="I80" s="1" t="s">
        <v>290</v>
      </c>
      <c r="J80" s="1" t="s">
        <v>5174</v>
      </c>
    </row>
    <row r="81" spans="1:10" x14ac:dyDescent="0.3">
      <c r="A81" s="1" t="s">
        <v>135</v>
      </c>
      <c r="B81" s="1" t="s">
        <v>982</v>
      </c>
      <c r="C81" s="1" t="s">
        <v>5231</v>
      </c>
      <c r="I81" s="1" t="s">
        <v>304</v>
      </c>
      <c r="J81" s="1" t="s">
        <v>5175</v>
      </c>
    </row>
    <row r="82" spans="1:10" x14ac:dyDescent="0.3">
      <c r="A82" s="1" t="s">
        <v>135</v>
      </c>
      <c r="B82" s="1" t="s">
        <v>990</v>
      </c>
      <c r="C82" s="1" t="s">
        <v>5232</v>
      </c>
      <c r="I82" s="1" t="s">
        <v>317</v>
      </c>
      <c r="J82" s="1" t="s">
        <v>5176</v>
      </c>
    </row>
    <row r="83" spans="1:10" x14ac:dyDescent="0.3">
      <c r="A83" s="1" t="s">
        <v>135</v>
      </c>
      <c r="B83" s="1" t="s">
        <v>998</v>
      </c>
      <c r="C83" s="1" t="s">
        <v>5233</v>
      </c>
      <c r="I83" s="1" t="s">
        <v>331</v>
      </c>
      <c r="J83" s="1" t="s">
        <v>5177</v>
      </c>
    </row>
    <row r="84" spans="1:10" x14ac:dyDescent="0.3">
      <c r="A84" s="1" t="s">
        <v>135</v>
      </c>
      <c r="B84" s="1" t="s">
        <v>1009</v>
      </c>
      <c r="C84" s="1" t="s">
        <v>5234</v>
      </c>
      <c r="I84" s="1" t="s">
        <v>345</v>
      </c>
      <c r="J84" s="1" t="s">
        <v>5178</v>
      </c>
    </row>
    <row r="85" spans="1:10" x14ac:dyDescent="0.3">
      <c r="A85" s="1" t="s">
        <v>135</v>
      </c>
      <c r="B85" s="1" t="s">
        <v>1020</v>
      </c>
      <c r="C85" s="1" t="s">
        <v>5235</v>
      </c>
      <c r="I85" s="1" t="s">
        <v>5239</v>
      </c>
      <c r="J85" s="1" t="s">
        <v>5240</v>
      </c>
    </row>
    <row r="86" spans="1:10" x14ac:dyDescent="0.3">
      <c r="A86" s="1" t="s">
        <v>135</v>
      </c>
      <c r="B86" s="1" t="s">
        <v>1028</v>
      </c>
      <c r="I86" s="1" t="s">
        <v>359</v>
      </c>
      <c r="J86" s="1" t="s">
        <v>5179</v>
      </c>
    </row>
    <row r="87" spans="1:10" x14ac:dyDescent="0.3">
      <c r="A87" s="1" t="s">
        <v>135</v>
      </c>
      <c r="B87" s="1" t="s">
        <v>1036</v>
      </c>
      <c r="C87" s="1" t="s">
        <v>5236</v>
      </c>
      <c r="I87" s="1" t="s">
        <v>373</v>
      </c>
      <c r="J87" s="1" t="s">
        <v>5180</v>
      </c>
    </row>
    <row r="88" spans="1:10" x14ac:dyDescent="0.3">
      <c r="A88" s="1" t="s">
        <v>135</v>
      </c>
      <c r="B88" s="1" t="s">
        <v>1044</v>
      </c>
      <c r="I88" s="1" t="s">
        <v>384</v>
      </c>
      <c r="J88" s="1" t="s">
        <v>5181</v>
      </c>
    </row>
    <row r="89" spans="1:10" x14ac:dyDescent="0.3">
      <c r="A89" s="1" t="s">
        <v>135</v>
      </c>
      <c r="B89" s="1" t="s">
        <v>1055</v>
      </c>
      <c r="I89" s="1" t="s">
        <v>396</v>
      </c>
      <c r="J89" s="1" t="s">
        <v>5182</v>
      </c>
    </row>
    <row r="90" spans="1:10" x14ac:dyDescent="0.3">
      <c r="A90" s="1" t="s">
        <v>135</v>
      </c>
      <c r="B90" s="1" t="s">
        <v>1066</v>
      </c>
      <c r="I90" s="1" t="s">
        <v>408</v>
      </c>
      <c r="J90" s="1" t="s">
        <v>5183</v>
      </c>
    </row>
    <row r="91" spans="1:10" x14ac:dyDescent="0.3">
      <c r="A91" s="1" t="s">
        <v>135</v>
      </c>
      <c r="B91" s="1" t="s">
        <v>1074</v>
      </c>
      <c r="I91" s="1" t="s">
        <v>432</v>
      </c>
      <c r="J91" s="1" t="s">
        <v>5184</v>
      </c>
    </row>
    <row r="92" spans="1:10" x14ac:dyDescent="0.3">
      <c r="A92" s="1" t="s">
        <v>135</v>
      </c>
      <c r="B92" s="1" t="s">
        <v>1085</v>
      </c>
      <c r="I92" s="1" t="s">
        <v>442</v>
      </c>
      <c r="J92" s="1" t="s">
        <v>5185</v>
      </c>
    </row>
    <row r="93" spans="1:10" x14ac:dyDescent="0.3">
      <c r="A93" s="1" t="s">
        <v>135</v>
      </c>
      <c r="B93" s="1" t="s">
        <v>1096</v>
      </c>
      <c r="I93" s="1" t="s">
        <v>454</v>
      </c>
      <c r="J93" s="1" t="s">
        <v>5186</v>
      </c>
    </row>
    <row r="94" spans="1:10" x14ac:dyDescent="0.3">
      <c r="A94" s="1" t="s">
        <v>135</v>
      </c>
      <c r="B94" s="1" t="s">
        <v>1107</v>
      </c>
      <c r="I94" s="1" t="s">
        <v>467</v>
      </c>
      <c r="J94" s="1" t="s">
        <v>5187</v>
      </c>
    </row>
    <row r="95" spans="1:10" x14ac:dyDescent="0.3">
      <c r="A95" s="1" t="s">
        <v>135</v>
      </c>
      <c r="B95" s="1" t="s">
        <v>1118</v>
      </c>
      <c r="I95" s="1" t="s">
        <v>479</v>
      </c>
      <c r="J95" s="1" t="s">
        <v>5188</v>
      </c>
    </row>
    <row r="96" spans="1:10" x14ac:dyDescent="0.3">
      <c r="A96" s="1" t="s">
        <v>135</v>
      </c>
      <c r="B96" s="1" t="s">
        <v>1129</v>
      </c>
      <c r="I96" s="1" t="s">
        <v>503</v>
      </c>
      <c r="J96" s="1" t="s">
        <v>5189</v>
      </c>
    </row>
    <row r="97" spans="1:10" x14ac:dyDescent="0.3">
      <c r="A97" s="1" t="s">
        <v>135</v>
      </c>
      <c r="B97" s="1" t="s">
        <v>1140</v>
      </c>
      <c r="I97" s="1" t="s">
        <v>542</v>
      </c>
      <c r="J97" s="1" t="s">
        <v>5190</v>
      </c>
    </row>
    <row r="98" spans="1:10" x14ac:dyDescent="0.3">
      <c r="A98" s="1" t="s">
        <v>135</v>
      </c>
      <c r="B98" s="1" t="s">
        <v>1150</v>
      </c>
      <c r="I98" s="1" t="s">
        <v>550</v>
      </c>
      <c r="J98" s="1" t="s">
        <v>5191</v>
      </c>
    </row>
    <row r="99" spans="1:10" x14ac:dyDescent="0.3">
      <c r="A99" s="1" t="s">
        <v>135</v>
      </c>
      <c r="B99" s="1" t="s">
        <v>1161</v>
      </c>
      <c r="I99" s="1" t="s">
        <v>558</v>
      </c>
      <c r="J99" s="1" t="s">
        <v>5192</v>
      </c>
    </row>
    <row r="100" spans="1:10" x14ac:dyDescent="0.3">
      <c r="A100" s="1" t="s">
        <v>135</v>
      </c>
      <c r="B100" s="1" t="s">
        <v>1172</v>
      </c>
      <c r="I100" s="1" t="s">
        <v>569</v>
      </c>
      <c r="J100" s="1" t="s">
        <v>5193</v>
      </c>
    </row>
    <row r="101" spans="1:10" x14ac:dyDescent="0.3">
      <c r="A101" s="1" t="s">
        <v>135</v>
      </c>
      <c r="B101" s="1" t="s">
        <v>1183</v>
      </c>
      <c r="I101" s="1" t="s">
        <v>580</v>
      </c>
      <c r="J101" s="1" t="s">
        <v>5194</v>
      </c>
    </row>
    <row r="102" spans="1:10" x14ac:dyDescent="0.3">
      <c r="A102" s="1" t="s">
        <v>135</v>
      </c>
      <c r="B102" s="1" t="s">
        <v>1193</v>
      </c>
      <c r="I102" s="1" t="s">
        <v>591</v>
      </c>
      <c r="J102" s="1" t="s">
        <v>5195</v>
      </c>
    </row>
    <row r="103" spans="1:10" x14ac:dyDescent="0.3">
      <c r="A103" s="1" t="s">
        <v>135</v>
      </c>
      <c r="B103" s="1" t="s">
        <v>1201</v>
      </c>
      <c r="I103" s="1" t="s">
        <v>600</v>
      </c>
      <c r="J103" s="1" t="s">
        <v>5196</v>
      </c>
    </row>
    <row r="104" spans="1:10" x14ac:dyDescent="0.3">
      <c r="A104" s="1" t="s">
        <v>135</v>
      </c>
      <c r="B104" s="1" t="s">
        <v>1209</v>
      </c>
      <c r="I104" s="1" t="s">
        <v>608</v>
      </c>
      <c r="J104" s="1" t="s">
        <v>5197</v>
      </c>
    </row>
    <row r="105" spans="1:10" x14ac:dyDescent="0.3">
      <c r="A105" s="1" t="s">
        <v>135</v>
      </c>
      <c r="B105" s="1" t="s">
        <v>1214</v>
      </c>
      <c r="I105" s="1" t="s">
        <v>616</v>
      </c>
      <c r="J105" s="1" t="s">
        <v>5198</v>
      </c>
    </row>
    <row r="106" spans="1:10" x14ac:dyDescent="0.3">
      <c r="A106" s="1" t="s">
        <v>135</v>
      </c>
      <c r="B106" s="1" t="s">
        <v>1220</v>
      </c>
      <c r="I106" s="1" t="s">
        <v>627</v>
      </c>
      <c r="J106" s="1" t="s">
        <v>5199</v>
      </c>
    </row>
    <row r="107" spans="1:10" x14ac:dyDescent="0.3">
      <c r="A107" s="1" t="s">
        <v>135</v>
      </c>
      <c r="B107" s="1" t="s">
        <v>1231</v>
      </c>
      <c r="I107" s="1" t="s">
        <v>638</v>
      </c>
      <c r="J107" s="1" t="s">
        <v>5200</v>
      </c>
    </row>
    <row r="108" spans="1:10" x14ac:dyDescent="0.3">
      <c r="A108" s="1" t="s">
        <v>135</v>
      </c>
      <c r="B108" s="1" t="s">
        <v>1242</v>
      </c>
      <c r="I108" s="1" t="s">
        <v>649</v>
      </c>
      <c r="J108" s="1" t="s">
        <v>5201</v>
      </c>
    </row>
    <row r="109" spans="1:10" x14ac:dyDescent="0.3">
      <c r="A109" s="1" t="s">
        <v>135</v>
      </c>
      <c r="B109" s="1" t="s">
        <v>1252</v>
      </c>
      <c r="I109" s="1" t="s">
        <v>668</v>
      </c>
      <c r="J109" s="1" t="s">
        <v>5202</v>
      </c>
    </row>
    <row r="110" spans="1:10" x14ac:dyDescent="0.3">
      <c r="A110" s="1" t="s">
        <v>135</v>
      </c>
      <c r="B110" s="1" t="s">
        <v>1262</v>
      </c>
      <c r="I110" s="1" t="s">
        <v>679</v>
      </c>
      <c r="J110" s="1" t="s">
        <v>5203</v>
      </c>
    </row>
    <row r="111" spans="1:10" x14ac:dyDescent="0.3">
      <c r="A111" s="1" t="s">
        <v>135</v>
      </c>
      <c r="B111" s="1" t="s">
        <v>1272</v>
      </c>
      <c r="I111" s="1" t="s">
        <v>690</v>
      </c>
      <c r="J111" s="1" t="s">
        <v>5204</v>
      </c>
    </row>
    <row r="112" spans="1:10" x14ac:dyDescent="0.3">
      <c r="A112" s="1" t="s">
        <v>135</v>
      </c>
      <c r="B112" s="1" t="s">
        <v>1284</v>
      </c>
      <c r="I112" s="1" t="s">
        <v>701</v>
      </c>
      <c r="J112" s="1" t="s">
        <v>5205</v>
      </c>
    </row>
    <row r="113" spans="1:10" x14ac:dyDescent="0.3">
      <c r="A113" s="1" t="s">
        <v>135</v>
      </c>
      <c r="B113" s="1" t="s">
        <v>1294</v>
      </c>
      <c r="I113" s="1" t="s">
        <v>712</v>
      </c>
      <c r="J113" s="1" t="s">
        <v>5206</v>
      </c>
    </row>
    <row r="114" spans="1:10" x14ac:dyDescent="0.3">
      <c r="A114" s="1" t="s">
        <v>135</v>
      </c>
      <c r="B114" s="1" t="s">
        <v>1302</v>
      </c>
      <c r="I114" s="1" t="s">
        <v>5241</v>
      </c>
      <c r="J114" s="1" t="s">
        <v>5242</v>
      </c>
    </row>
    <row r="115" spans="1:10" x14ac:dyDescent="0.3">
      <c r="A115" s="1" t="s">
        <v>135</v>
      </c>
      <c r="B115" s="1" t="s">
        <v>1307</v>
      </c>
      <c r="I115" s="1" t="s">
        <v>720</v>
      </c>
      <c r="J115" s="1" t="s">
        <v>5207</v>
      </c>
    </row>
    <row r="116" spans="1:10" x14ac:dyDescent="0.3">
      <c r="A116" s="1" t="s">
        <v>135</v>
      </c>
      <c r="B116" s="1" t="s">
        <v>1315</v>
      </c>
      <c r="I116" s="1" t="s">
        <v>729</v>
      </c>
      <c r="J116" s="1" t="s">
        <v>5208</v>
      </c>
    </row>
    <row r="117" spans="1:10" x14ac:dyDescent="0.3">
      <c r="A117" s="1" t="s">
        <v>135</v>
      </c>
      <c r="B117" s="1" t="s">
        <v>1323</v>
      </c>
      <c r="I117" s="1" t="s">
        <v>740</v>
      </c>
      <c r="J117" s="1" t="s">
        <v>5209</v>
      </c>
    </row>
    <row r="118" spans="1:10" x14ac:dyDescent="0.3">
      <c r="A118" s="1" t="s">
        <v>135</v>
      </c>
      <c r="B118" s="1" t="s">
        <v>1334</v>
      </c>
      <c r="I118" s="1" t="s">
        <v>759</v>
      </c>
      <c r="J118" s="1" t="s">
        <v>5210</v>
      </c>
    </row>
    <row r="119" spans="1:10" x14ac:dyDescent="0.3">
      <c r="A119" s="1" t="s">
        <v>135</v>
      </c>
      <c r="B119" s="1" t="s">
        <v>1345</v>
      </c>
      <c r="I119" s="1" t="s">
        <v>770</v>
      </c>
      <c r="J119" s="1" t="s">
        <v>5211</v>
      </c>
    </row>
    <row r="120" spans="1:10" x14ac:dyDescent="0.3">
      <c r="A120" s="1" t="s">
        <v>135</v>
      </c>
      <c r="B120" s="1" t="s">
        <v>1356</v>
      </c>
      <c r="I120" s="1" t="s">
        <v>781</v>
      </c>
      <c r="J120" s="1" t="s">
        <v>5207</v>
      </c>
    </row>
    <row r="121" spans="1:10" x14ac:dyDescent="0.3">
      <c r="A121" s="1" t="s">
        <v>135</v>
      </c>
      <c r="B121" s="1" t="s">
        <v>1366</v>
      </c>
      <c r="I121" s="1" t="s">
        <v>792</v>
      </c>
      <c r="J121" s="1" t="s">
        <v>5212</v>
      </c>
    </row>
    <row r="122" spans="1:10" x14ac:dyDescent="0.3">
      <c r="A122" s="1" t="s">
        <v>135</v>
      </c>
      <c r="B122" s="1" t="s">
        <v>1377</v>
      </c>
      <c r="I122" s="1" t="s">
        <v>802</v>
      </c>
      <c r="J122" s="1" t="s">
        <v>5213</v>
      </c>
    </row>
    <row r="123" spans="1:10" x14ac:dyDescent="0.3">
      <c r="A123" s="1" t="s">
        <v>135</v>
      </c>
      <c r="B123" s="1" t="s">
        <v>1388</v>
      </c>
      <c r="I123" s="1" t="s">
        <v>814</v>
      </c>
      <c r="J123" s="1" t="s">
        <v>5214</v>
      </c>
    </row>
    <row r="124" spans="1:10" x14ac:dyDescent="0.3">
      <c r="A124" s="1" t="s">
        <v>135</v>
      </c>
      <c r="B124" s="1" t="s">
        <v>1397</v>
      </c>
      <c r="I124" s="1" t="s">
        <v>822</v>
      </c>
      <c r="J124" s="1" t="s">
        <v>5215</v>
      </c>
    </row>
    <row r="125" spans="1:10" x14ac:dyDescent="0.3">
      <c r="A125" s="1" t="s">
        <v>135</v>
      </c>
      <c r="B125" s="1" t="s">
        <v>1405</v>
      </c>
      <c r="I125" s="1" t="s">
        <v>833</v>
      </c>
      <c r="J125" s="1" t="s">
        <v>5216</v>
      </c>
    </row>
    <row r="126" spans="1:10" x14ac:dyDescent="0.3">
      <c r="A126" s="1" t="s">
        <v>135</v>
      </c>
      <c r="B126" s="1" t="s">
        <v>1416</v>
      </c>
      <c r="I126" s="1" t="s">
        <v>841</v>
      </c>
      <c r="J126" s="1" t="s">
        <v>5217</v>
      </c>
    </row>
    <row r="127" spans="1:10" x14ac:dyDescent="0.3">
      <c r="A127" s="1" t="s">
        <v>135</v>
      </c>
      <c r="B127" s="1" t="s">
        <v>1427</v>
      </c>
      <c r="I127" s="1" t="s">
        <v>849</v>
      </c>
      <c r="J127" s="1" t="s">
        <v>5218</v>
      </c>
    </row>
    <row r="128" spans="1:10" x14ac:dyDescent="0.3">
      <c r="A128" s="1" t="s">
        <v>135</v>
      </c>
      <c r="B128" s="1" t="s">
        <v>1438</v>
      </c>
      <c r="I128" s="1" t="s">
        <v>860</v>
      </c>
      <c r="J128" s="1" t="s">
        <v>5219</v>
      </c>
    </row>
    <row r="129" spans="1:10" x14ac:dyDescent="0.3">
      <c r="A129" s="1" t="s">
        <v>135</v>
      </c>
      <c r="B129" s="1" t="s">
        <v>1449</v>
      </c>
      <c r="I129" s="1" t="s">
        <v>871</v>
      </c>
      <c r="J129" s="1" t="s">
        <v>5220</v>
      </c>
    </row>
    <row r="130" spans="1:10" x14ac:dyDescent="0.3">
      <c r="A130" s="1" t="s">
        <v>135</v>
      </c>
      <c r="B130" s="1" t="s">
        <v>1460</v>
      </c>
      <c r="I130" s="1" t="s">
        <v>5243</v>
      </c>
      <c r="J130" s="1" t="s">
        <v>5244</v>
      </c>
    </row>
    <row r="131" spans="1:10" x14ac:dyDescent="0.3">
      <c r="A131" s="1" t="s">
        <v>135</v>
      </c>
      <c r="B131" s="1" t="s">
        <v>117</v>
      </c>
      <c r="I131" s="1" t="s">
        <v>881</v>
      </c>
      <c r="J131" s="1" t="s">
        <v>5221</v>
      </c>
    </row>
    <row r="132" spans="1:10" x14ac:dyDescent="0.3">
      <c r="A132" s="1" t="s">
        <v>135</v>
      </c>
      <c r="B132" s="1" t="s">
        <v>1479</v>
      </c>
      <c r="I132" s="1" t="s">
        <v>892</v>
      </c>
      <c r="J132" s="1" t="s">
        <v>5222</v>
      </c>
    </row>
    <row r="133" spans="1:10" x14ac:dyDescent="0.3">
      <c r="A133" s="1" t="s">
        <v>135</v>
      </c>
      <c r="B133" s="1" t="s">
        <v>1490</v>
      </c>
      <c r="I133" s="1" t="s">
        <v>5245</v>
      </c>
      <c r="J133" s="1" t="s">
        <v>5246</v>
      </c>
    </row>
    <row r="134" spans="1:10" x14ac:dyDescent="0.3">
      <c r="A134" s="1" t="s">
        <v>135</v>
      </c>
      <c r="B134" s="1" t="s">
        <v>1501</v>
      </c>
      <c r="I134" s="1" t="s">
        <v>900</v>
      </c>
      <c r="J134" s="1" t="s">
        <v>5223</v>
      </c>
    </row>
    <row r="135" spans="1:10" x14ac:dyDescent="0.3">
      <c r="A135" s="1" t="s">
        <v>135</v>
      </c>
      <c r="B135" s="1" t="s">
        <v>1512</v>
      </c>
      <c r="I135" s="1" t="s">
        <v>908</v>
      </c>
      <c r="J135" s="1" t="s">
        <v>5224</v>
      </c>
    </row>
    <row r="136" spans="1:10" x14ac:dyDescent="0.3">
      <c r="A136" s="1" t="s">
        <v>135</v>
      </c>
      <c r="B136" s="1" t="s">
        <v>1523</v>
      </c>
      <c r="I136" s="1" t="s">
        <v>918</v>
      </c>
      <c r="J136" s="1" t="s">
        <v>5225</v>
      </c>
    </row>
    <row r="137" spans="1:10" x14ac:dyDescent="0.3">
      <c r="A137" s="1" t="s">
        <v>137</v>
      </c>
      <c r="B137" s="1" t="s">
        <v>132</v>
      </c>
      <c r="I137" s="1" t="s">
        <v>929</v>
      </c>
      <c r="J137" s="1" t="s">
        <v>5226</v>
      </c>
    </row>
    <row r="138" spans="1:10" x14ac:dyDescent="0.3">
      <c r="A138" s="1" t="s">
        <v>137</v>
      </c>
      <c r="B138" s="1" t="s">
        <v>146</v>
      </c>
      <c r="I138" s="1" t="s">
        <v>937</v>
      </c>
      <c r="J138" s="1" t="s">
        <v>5227</v>
      </c>
    </row>
    <row r="139" spans="1:10" x14ac:dyDescent="0.3">
      <c r="A139" s="1" t="s">
        <v>137</v>
      </c>
      <c r="B139" s="1" t="s">
        <v>159</v>
      </c>
      <c r="I139" s="1" t="s">
        <v>949</v>
      </c>
      <c r="J139" s="1" t="s">
        <v>5228</v>
      </c>
    </row>
    <row r="140" spans="1:10" x14ac:dyDescent="0.3">
      <c r="A140" s="1" t="s">
        <v>137</v>
      </c>
      <c r="B140" s="1" t="s">
        <v>174</v>
      </c>
      <c r="I140" s="1" t="s">
        <v>960</v>
      </c>
      <c r="J140" s="1" t="s">
        <v>5229</v>
      </c>
    </row>
    <row r="141" spans="1:10" x14ac:dyDescent="0.3">
      <c r="A141" s="1" t="s">
        <v>137</v>
      </c>
      <c r="B141" s="1" t="s">
        <v>188</v>
      </c>
      <c r="I141" s="1" t="s">
        <v>971</v>
      </c>
      <c r="J141" s="1" t="s">
        <v>5230</v>
      </c>
    </row>
    <row r="142" spans="1:10" x14ac:dyDescent="0.3">
      <c r="A142" s="1" t="s">
        <v>137</v>
      </c>
      <c r="B142" s="1" t="s">
        <v>202</v>
      </c>
      <c r="I142" s="1" t="s">
        <v>5247</v>
      </c>
      <c r="J142" s="1" t="s">
        <v>5248</v>
      </c>
    </row>
    <row r="143" spans="1:10" x14ac:dyDescent="0.3">
      <c r="A143" s="1" t="s">
        <v>137</v>
      </c>
      <c r="B143" s="1" t="s">
        <v>215</v>
      </c>
      <c r="I143" s="1" t="s">
        <v>5249</v>
      </c>
      <c r="J143" s="1" t="s">
        <v>5250</v>
      </c>
    </row>
    <row r="144" spans="1:10" x14ac:dyDescent="0.3">
      <c r="A144" s="1" t="s">
        <v>137</v>
      </c>
      <c r="B144" s="1" t="s">
        <v>228</v>
      </c>
      <c r="I144" s="1" t="s">
        <v>982</v>
      </c>
      <c r="J144" s="1" t="s">
        <v>5231</v>
      </c>
    </row>
    <row r="145" spans="1:10" x14ac:dyDescent="0.3">
      <c r="A145" s="1" t="s">
        <v>137</v>
      </c>
      <c r="B145" s="1" t="s">
        <v>239</v>
      </c>
      <c r="I145" s="1" t="s">
        <v>990</v>
      </c>
      <c r="J145" s="1" t="s">
        <v>5232</v>
      </c>
    </row>
    <row r="146" spans="1:10" x14ac:dyDescent="0.3">
      <c r="A146" s="1" t="s">
        <v>137</v>
      </c>
      <c r="B146" s="1" t="s">
        <v>253</v>
      </c>
      <c r="I146" s="1" t="s">
        <v>998</v>
      </c>
      <c r="J146" s="1" t="s">
        <v>5233</v>
      </c>
    </row>
    <row r="147" spans="1:10" x14ac:dyDescent="0.3">
      <c r="A147" s="1" t="s">
        <v>137</v>
      </c>
      <c r="B147" s="1" t="s">
        <v>264</v>
      </c>
      <c r="I147" s="1" t="s">
        <v>1009</v>
      </c>
      <c r="J147" s="1" t="s">
        <v>5234</v>
      </c>
    </row>
    <row r="148" spans="1:10" x14ac:dyDescent="0.3">
      <c r="A148" s="1" t="s">
        <v>137</v>
      </c>
      <c r="B148" s="1" t="s">
        <v>277</v>
      </c>
      <c r="I148" s="1" t="s">
        <v>1020</v>
      </c>
      <c r="J148" s="1" t="s">
        <v>5235</v>
      </c>
    </row>
    <row r="149" spans="1:10" x14ac:dyDescent="0.3">
      <c r="A149" s="1" t="s">
        <v>137</v>
      </c>
      <c r="B149" s="1" t="s">
        <v>291</v>
      </c>
      <c r="I149" s="1" t="s">
        <v>1036</v>
      </c>
      <c r="J149" s="1" t="s">
        <v>5236</v>
      </c>
    </row>
    <row r="150" spans="1:10" x14ac:dyDescent="0.3">
      <c r="A150" s="1" t="s">
        <v>137</v>
      </c>
      <c r="B150" s="1" t="s">
        <v>305</v>
      </c>
      <c r="I150" s="1" t="s">
        <v>1066</v>
      </c>
      <c r="J150" s="1" t="s">
        <v>5251</v>
      </c>
    </row>
    <row r="151" spans="1:10" x14ac:dyDescent="0.3">
      <c r="A151" s="1" t="s">
        <v>137</v>
      </c>
      <c r="B151" s="1" t="s">
        <v>318</v>
      </c>
      <c r="I151" s="1" t="s">
        <v>1074</v>
      </c>
      <c r="J151" s="1" t="s">
        <v>5252</v>
      </c>
    </row>
    <row r="152" spans="1:10" x14ac:dyDescent="0.3">
      <c r="A152" s="1" t="s">
        <v>137</v>
      </c>
      <c r="B152" s="1" t="s">
        <v>332</v>
      </c>
      <c r="I152" s="1" t="s">
        <v>1085</v>
      </c>
      <c r="J152" s="1" t="s">
        <v>5253</v>
      </c>
    </row>
    <row r="153" spans="1:10" x14ac:dyDescent="0.3">
      <c r="A153" s="1" t="s">
        <v>137</v>
      </c>
      <c r="B153" s="1" t="s">
        <v>346</v>
      </c>
      <c r="I153" s="1" t="s">
        <v>1096</v>
      </c>
      <c r="J153" s="1" t="s">
        <v>5254</v>
      </c>
    </row>
    <row r="154" spans="1:10" x14ac:dyDescent="0.3">
      <c r="A154" s="1" t="s">
        <v>137</v>
      </c>
      <c r="B154" s="1" t="s">
        <v>360</v>
      </c>
      <c r="I154" s="1" t="s">
        <v>1107</v>
      </c>
      <c r="J154" s="1" t="s">
        <v>5255</v>
      </c>
    </row>
    <row r="155" spans="1:10" x14ac:dyDescent="0.3">
      <c r="A155" s="1" t="s">
        <v>137</v>
      </c>
      <c r="B155" s="1" t="s">
        <v>374</v>
      </c>
      <c r="I155" s="1" t="s">
        <v>1118</v>
      </c>
      <c r="J155" s="1" t="s">
        <v>5256</v>
      </c>
    </row>
    <row r="156" spans="1:10" x14ac:dyDescent="0.3">
      <c r="A156" s="1" t="s">
        <v>137</v>
      </c>
      <c r="B156" s="1" t="s">
        <v>385</v>
      </c>
      <c r="I156" s="1" t="s">
        <v>1140</v>
      </c>
      <c r="J156" s="1" t="s">
        <v>5257</v>
      </c>
    </row>
    <row r="157" spans="1:10" x14ac:dyDescent="0.3">
      <c r="A157" s="1" t="s">
        <v>137</v>
      </c>
      <c r="B157" s="1" t="s">
        <v>397</v>
      </c>
      <c r="I157" s="1" t="s">
        <v>1150</v>
      </c>
      <c r="J157" s="1" t="s">
        <v>5258</v>
      </c>
    </row>
    <row r="158" spans="1:10" x14ac:dyDescent="0.3">
      <c r="A158" s="1" t="s">
        <v>137</v>
      </c>
      <c r="B158" s="1" t="s">
        <v>409</v>
      </c>
      <c r="I158" s="1" t="s">
        <v>1161</v>
      </c>
      <c r="J158" s="1" t="s">
        <v>5259</v>
      </c>
    </row>
    <row r="159" spans="1:10" x14ac:dyDescent="0.3">
      <c r="A159" s="1" t="s">
        <v>137</v>
      </c>
      <c r="B159" s="1" t="s">
        <v>421</v>
      </c>
      <c r="I159" s="1" t="s">
        <v>5260</v>
      </c>
      <c r="J159" s="1" t="s">
        <v>5261</v>
      </c>
    </row>
    <row r="160" spans="1:10" x14ac:dyDescent="0.3">
      <c r="A160" s="1" t="s">
        <v>137</v>
      </c>
      <c r="B160" s="1" t="s">
        <v>433</v>
      </c>
      <c r="I160" s="1" t="s">
        <v>1172</v>
      </c>
      <c r="J160" s="1" t="s">
        <v>5262</v>
      </c>
    </row>
    <row r="161" spans="1:10" x14ac:dyDescent="0.3">
      <c r="A161" s="1" t="s">
        <v>137</v>
      </c>
      <c r="B161" s="1" t="s">
        <v>443</v>
      </c>
      <c r="I161" s="1" t="s">
        <v>1183</v>
      </c>
      <c r="J161" s="1" t="s">
        <v>5263</v>
      </c>
    </row>
    <row r="162" spans="1:10" x14ac:dyDescent="0.3">
      <c r="A162" s="1" t="s">
        <v>137</v>
      </c>
      <c r="B162" s="1" t="s">
        <v>455</v>
      </c>
      <c r="I162" s="1" t="s">
        <v>1193</v>
      </c>
      <c r="J162" s="1" t="s">
        <v>5264</v>
      </c>
    </row>
    <row r="163" spans="1:10" x14ac:dyDescent="0.3">
      <c r="A163" s="1" t="s">
        <v>137</v>
      </c>
      <c r="B163" s="1" t="s">
        <v>468</v>
      </c>
      <c r="I163" s="1" t="s">
        <v>5265</v>
      </c>
      <c r="J163" s="1" t="s">
        <v>5266</v>
      </c>
    </row>
    <row r="164" spans="1:10" x14ac:dyDescent="0.3">
      <c r="A164" s="1" t="s">
        <v>137</v>
      </c>
      <c r="B164" s="1" t="s">
        <v>480</v>
      </c>
      <c r="I164" s="1" t="s">
        <v>5267</v>
      </c>
      <c r="J164" s="1" t="s">
        <v>5268</v>
      </c>
    </row>
    <row r="165" spans="1:10" x14ac:dyDescent="0.3">
      <c r="A165" s="1" t="s">
        <v>137</v>
      </c>
      <c r="B165" s="1" t="s">
        <v>492</v>
      </c>
      <c r="I165" s="1" t="s">
        <v>1209</v>
      </c>
      <c r="J165" s="1" t="s">
        <v>5269</v>
      </c>
    </row>
    <row r="166" spans="1:10" x14ac:dyDescent="0.3">
      <c r="A166" s="1" t="s">
        <v>137</v>
      </c>
      <c r="B166" s="1" t="s">
        <v>120</v>
      </c>
      <c r="I166" s="1" t="s">
        <v>5270</v>
      </c>
      <c r="J166" s="1" t="s">
        <v>5271</v>
      </c>
    </row>
    <row r="167" spans="1:10" x14ac:dyDescent="0.3">
      <c r="A167" s="1" t="s">
        <v>137</v>
      </c>
      <c r="B167" s="1" t="s">
        <v>513</v>
      </c>
    </row>
    <row r="168" spans="1:10" x14ac:dyDescent="0.3">
      <c r="A168" s="1" t="s">
        <v>137</v>
      </c>
      <c r="B168" s="1" t="s">
        <v>525</v>
      </c>
      <c r="I168" s="1" t="s">
        <v>5272</v>
      </c>
      <c r="J168" s="1" t="s">
        <v>5273</v>
      </c>
    </row>
    <row r="169" spans="1:10" x14ac:dyDescent="0.3">
      <c r="I169" s="1" t="s">
        <v>5274</v>
      </c>
      <c r="J169" s="1" t="s">
        <v>5275</v>
      </c>
    </row>
    <row r="170" spans="1:10" x14ac:dyDescent="0.3">
      <c r="I170" s="1" t="s">
        <v>5276</v>
      </c>
      <c r="J170" s="1" t="s">
        <v>5277</v>
      </c>
    </row>
    <row r="171" spans="1:10" x14ac:dyDescent="0.3">
      <c r="I171" s="1" t="s">
        <v>5278</v>
      </c>
      <c r="J171" s="1" t="s">
        <v>5279</v>
      </c>
    </row>
    <row r="172" spans="1:10" x14ac:dyDescent="0.3">
      <c r="I172" s="1" t="s">
        <v>5280</v>
      </c>
      <c r="J172" s="1" t="s">
        <v>5281</v>
      </c>
    </row>
    <row r="173" spans="1:10" x14ac:dyDescent="0.3">
      <c r="I173" s="1" t="s">
        <v>491</v>
      </c>
      <c r="J173" s="1" t="s">
        <v>5282</v>
      </c>
    </row>
    <row r="174" spans="1:10" x14ac:dyDescent="0.3">
      <c r="I174" s="1" t="s">
        <v>5283</v>
      </c>
      <c r="J174" s="1" t="s">
        <v>5284</v>
      </c>
    </row>
    <row r="175" spans="1:10" x14ac:dyDescent="0.3">
      <c r="I175" s="1" t="s">
        <v>132</v>
      </c>
      <c r="J175" s="1" t="s">
        <v>5285</v>
      </c>
    </row>
    <row r="176" spans="1:10" x14ac:dyDescent="0.3">
      <c r="I176" s="1" t="s">
        <v>5286</v>
      </c>
      <c r="J176" s="1" t="s">
        <v>5287</v>
      </c>
    </row>
    <row r="177" spans="9:10" x14ac:dyDescent="0.3">
      <c r="I177" s="1" t="s">
        <v>5288</v>
      </c>
      <c r="J177" s="1" t="s">
        <v>5289</v>
      </c>
    </row>
    <row r="178" spans="9:10" x14ac:dyDescent="0.3">
      <c r="I178" s="1" t="s">
        <v>146</v>
      </c>
      <c r="J178" s="1" t="s">
        <v>5290</v>
      </c>
    </row>
    <row r="179" spans="9:10" x14ac:dyDescent="0.3">
      <c r="I179" s="1" t="s">
        <v>5291</v>
      </c>
      <c r="J179" s="1" t="s">
        <v>5292</v>
      </c>
    </row>
    <row r="180" spans="9:10" x14ac:dyDescent="0.3">
      <c r="I180" s="1" t="s">
        <v>159</v>
      </c>
      <c r="J180" s="1" t="s">
        <v>5293</v>
      </c>
    </row>
    <row r="181" spans="9:10" x14ac:dyDescent="0.3">
      <c r="I181" s="1" t="s">
        <v>5294</v>
      </c>
      <c r="J181" s="1" t="s">
        <v>5295</v>
      </c>
    </row>
    <row r="182" spans="9:10" x14ac:dyDescent="0.3">
      <c r="I182" s="1" t="s">
        <v>5296</v>
      </c>
      <c r="J182" s="1" t="s">
        <v>5297</v>
      </c>
    </row>
    <row r="183" spans="9:10" x14ac:dyDescent="0.3">
      <c r="I183" s="1" t="s">
        <v>5298</v>
      </c>
      <c r="J183" s="1" t="s">
        <v>5299</v>
      </c>
    </row>
    <row r="184" spans="9:10" x14ac:dyDescent="0.3">
      <c r="I184" s="1" t="s">
        <v>5300</v>
      </c>
      <c r="J184" s="1" t="s">
        <v>5301</v>
      </c>
    </row>
    <row r="185" spans="9:10" x14ac:dyDescent="0.3">
      <c r="I185" s="1" t="s">
        <v>5302</v>
      </c>
      <c r="J185" s="1" t="s">
        <v>5303</v>
      </c>
    </row>
    <row r="186" spans="9:10" x14ac:dyDescent="0.3">
      <c r="I186" s="1" t="s">
        <v>174</v>
      </c>
      <c r="J186" s="1" t="s">
        <v>5304</v>
      </c>
    </row>
    <row r="187" spans="9:10" x14ac:dyDescent="0.3">
      <c r="I187" s="1" t="s">
        <v>5305</v>
      </c>
      <c r="J187" s="1" t="s">
        <v>5306</v>
      </c>
    </row>
    <row r="188" spans="9:10" x14ac:dyDescent="0.3">
      <c r="I188" s="1" t="s">
        <v>5307</v>
      </c>
      <c r="J188" s="1" t="s">
        <v>5308</v>
      </c>
    </row>
    <row r="189" spans="9:10" x14ac:dyDescent="0.3">
      <c r="I189" s="1" t="s">
        <v>5309</v>
      </c>
      <c r="J189" s="1" t="s">
        <v>5310</v>
      </c>
    </row>
    <row r="190" spans="9:10" x14ac:dyDescent="0.3">
      <c r="I190" s="1" t="s">
        <v>188</v>
      </c>
      <c r="J190" s="1" t="s">
        <v>5311</v>
      </c>
    </row>
    <row r="191" spans="9:10" x14ac:dyDescent="0.3">
      <c r="I191" s="1" t="s">
        <v>5312</v>
      </c>
      <c r="J191" s="1" t="s">
        <v>5313</v>
      </c>
    </row>
    <row r="192" spans="9:10" x14ac:dyDescent="0.3">
      <c r="I192" s="1" t="s">
        <v>5314</v>
      </c>
      <c r="J192" s="1" t="s">
        <v>5315</v>
      </c>
    </row>
    <row r="193" spans="9:10" x14ac:dyDescent="0.3">
      <c r="I193" s="1" t="s">
        <v>5316</v>
      </c>
      <c r="J193" s="1" t="s">
        <v>5317</v>
      </c>
    </row>
    <row r="194" spans="9:10" x14ac:dyDescent="0.3">
      <c r="I194" s="1" t="s">
        <v>5318</v>
      </c>
      <c r="J194" s="1" t="s">
        <v>5319</v>
      </c>
    </row>
    <row r="195" spans="9:10" x14ac:dyDescent="0.3">
      <c r="I195" s="1" t="s">
        <v>202</v>
      </c>
      <c r="J195" s="1" t="s">
        <v>5320</v>
      </c>
    </row>
    <row r="196" spans="9:10" x14ac:dyDescent="0.3">
      <c r="I196" s="1" t="s">
        <v>5321</v>
      </c>
      <c r="J196" s="1" t="s">
        <v>5322</v>
      </c>
    </row>
    <row r="197" spans="9:10" x14ac:dyDescent="0.3">
      <c r="I197" s="1" t="s">
        <v>5323</v>
      </c>
      <c r="J197" s="1" t="s">
        <v>5324</v>
      </c>
    </row>
    <row r="198" spans="9:10" x14ac:dyDescent="0.3">
      <c r="I198" s="1" t="s">
        <v>5325</v>
      </c>
      <c r="J198" s="1" t="s">
        <v>5326</v>
      </c>
    </row>
    <row r="199" spans="9:10" x14ac:dyDescent="0.3">
      <c r="I199" s="1" t="s">
        <v>5327</v>
      </c>
      <c r="J199" s="1" t="s">
        <v>5328</v>
      </c>
    </row>
    <row r="200" spans="9:10" x14ac:dyDescent="0.3">
      <c r="I200" s="1" t="s">
        <v>5329</v>
      </c>
      <c r="J200" s="1" t="s">
        <v>5330</v>
      </c>
    </row>
    <row r="201" spans="9:10" x14ac:dyDescent="0.3">
      <c r="I201" s="1" t="s">
        <v>5331</v>
      </c>
      <c r="J201" s="1" t="s">
        <v>5332</v>
      </c>
    </row>
    <row r="202" spans="9:10" x14ac:dyDescent="0.3">
      <c r="I202" s="1" t="s">
        <v>215</v>
      </c>
      <c r="J202" s="1" t="s">
        <v>5333</v>
      </c>
    </row>
    <row r="203" spans="9:10" x14ac:dyDescent="0.3">
      <c r="I203" s="1" t="s">
        <v>228</v>
      </c>
      <c r="J203" s="1" t="s">
        <v>5334</v>
      </c>
    </row>
    <row r="204" spans="9:10" x14ac:dyDescent="0.3">
      <c r="I204" s="1" t="s">
        <v>5335</v>
      </c>
      <c r="J204" s="1" t="s">
        <v>5336</v>
      </c>
    </row>
    <row r="205" spans="9:10" x14ac:dyDescent="0.3">
      <c r="I205" s="1" t="s">
        <v>5337</v>
      </c>
      <c r="J205" s="1" t="s">
        <v>5338</v>
      </c>
    </row>
    <row r="206" spans="9:10" x14ac:dyDescent="0.3">
      <c r="I206" s="1" t="s">
        <v>239</v>
      </c>
      <c r="J206" s="1" t="s">
        <v>5339</v>
      </c>
    </row>
    <row r="207" spans="9:10" x14ac:dyDescent="0.3">
      <c r="I207" s="1" t="s">
        <v>253</v>
      </c>
      <c r="J207" s="1" t="s">
        <v>5340</v>
      </c>
    </row>
    <row r="208" spans="9:10" x14ac:dyDescent="0.3">
      <c r="I208" s="1" t="s">
        <v>5341</v>
      </c>
      <c r="J208" s="1" t="s">
        <v>5342</v>
      </c>
    </row>
    <row r="209" spans="9:10" x14ac:dyDescent="0.3">
      <c r="I209" s="1" t="s">
        <v>264</v>
      </c>
      <c r="J209" s="1" t="s">
        <v>5343</v>
      </c>
    </row>
    <row r="210" spans="9:10" x14ac:dyDescent="0.3">
      <c r="I210" s="1" t="s">
        <v>277</v>
      </c>
      <c r="J210" s="1" t="s">
        <v>5344</v>
      </c>
    </row>
    <row r="211" spans="9:10" x14ac:dyDescent="0.3">
      <c r="I211" s="1" t="s">
        <v>5345</v>
      </c>
      <c r="J211" s="1" t="s">
        <v>5346</v>
      </c>
    </row>
    <row r="212" spans="9:10" x14ac:dyDescent="0.3">
      <c r="I212" s="1" t="s">
        <v>5347</v>
      </c>
      <c r="J212" s="1" t="s">
        <v>5284</v>
      </c>
    </row>
    <row r="213" spans="9:10" x14ac:dyDescent="0.3">
      <c r="I213" s="1" t="s">
        <v>5348</v>
      </c>
      <c r="J213" s="1" t="s">
        <v>5349</v>
      </c>
    </row>
    <row r="214" spans="9:10" x14ac:dyDescent="0.3">
      <c r="I214" s="1" t="s">
        <v>5350</v>
      </c>
      <c r="J214" s="1" t="s">
        <v>5351</v>
      </c>
    </row>
    <row r="215" spans="9:10" x14ac:dyDescent="0.3">
      <c r="I215" s="1" t="s">
        <v>5352</v>
      </c>
      <c r="J215" s="1" t="s">
        <v>5353</v>
      </c>
    </row>
    <row r="216" spans="9:10" x14ac:dyDescent="0.3">
      <c r="I216" s="1" t="s">
        <v>5354</v>
      </c>
      <c r="J216" s="1" t="s">
        <v>5355</v>
      </c>
    </row>
    <row r="217" spans="9:10" x14ac:dyDescent="0.3">
      <c r="I217" s="1" t="s">
        <v>5356</v>
      </c>
      <c r="J217" s="1" t="s">
        <v>5357</v>
      </c>
    </row>
    <row r="218" spans="9:10" x14ac:dyDescent="0.3">
      <c r="I218" s="1" t="s">
        <v>5358</v>
      </c>
      <c r="J218" s="1" t="s">
        <v>5359</v>
      </c>
    </row>
    <row r="219" spans="9:10" x14ac:dyDescent="0.3">
      <c r="I219" s="1" t="s">
        <v>5360</v>
      </c>
      <c r="J219" s="1" t="s">
        <v>5361</v>
      </c>
    </row>
    <row r="220" spans="9:10" x14ac:dyDescent="0.3">
      <c r="I220" s="1" t="s">
        <v>5362</v>
      </c>
      <c r="J220" s="1" t="s">
        <v>5363</v>
      </c>
    </row>
    <row r="221" spans="9:10" x14ac:dyDescent="0.3">
      <c r="I221" s="1" t="s">
        <v>5364</v>
      </c>
      <c r="J221" s="1" t="s">
        <v>5365</v>
      </c>
    </row>
    <row r="222" spans="9:10" x14ac:dyDescent="0.3">
      <c r="I222" s="1" t="s">
        <v>5366</v>
      </c>
      <c r="J222" s="1" t="s">
        <v>5367</v>
      </c>
    </row>
    <row r="223" spans="9:10" x14ac:dyDescent="0.3">
      <c r="I223" s="1" t="s">
        <v>5368</v>
      </c>
      <c r="J223" s="1" t="s">
        <v>5369</v>
      </c>
    </row>
    <row r="224" spans="9:10" x14ac:dyDescent="0.3">
      <c r="I224" s="1" t="s">
        <v>5370</v>
      </c>
      <c r="J224" s="1" t="s">
        <v>5371</v>
      </c>
    </row>
    <row r="225" spans="9:10" x14ac:dyDescent="0.3">
      <c r="I225" s="1" t="s">
        <v>5372</v>
      </c>
      <c r="J225" s="1" t="s">
        <v>5373</v>
      </c>
    </row>
    <row r="226" spans="9:10" x14ac:dyDescent="0.3">
      <c r="I226" s="1" t="s">
        <v>5374</v>
      </c>
      <c r="J226" s="1" t="s">
        <v>5375</v>
      </c>
    </row>
    <row r="227" spans="9:10" x14ac:dyDescent="0.3">
      <c r="I227" s="1" t="s">
        <v>5376</v>
      </c>
      <c r="J227" s="1" t="s">
        <v>5377</v>
      </c>
    </row>
    <row r="228" spans="9:10" x14ac:dyDescent="0.3">
      <c r="I228" s="1" t="s">
        <v>5378</v>
      </c>
      <c r="J228" s="1" t="s">
        <v>5377</v>
      </c>
    </row>
    <row r="229" spans="9:10" x14ac:dyDescent="0.3">
      <c r="I229" s="1" t="s">
        <v>5379</v>
      </c>
      <c r="J229" s="1" t="s">
        <v>5380</v>
      </c>
    </row>
    <row r="230" spans="9:10" x14ac:dyDescent="0.3">
      <c r="I230" s="1" t="s">
        <v>291</v>
      </c>
      <c r="J230" s="1" t="s">
        <v>5381</v>
      </c>
    </row>
    <row r="231" spans="9:10" x14ac:dyDescent="0.3">
      <c r="I231" s="1" t="s">
        <v>305</v>
      </c>
      <c r="J231" s="1" t="s">
        <v>5382</v>
      </c>
    </row>
    <row r="232" spans="9:10" x14ac:dyDescent="0.3">
      <c r="I232" s="1" t="s">
        <v>318</v>
      </c>
      <c r="J232" s="1" t="s">
        <v>5369</v>
      </c>
    </row>
    <row r="233" spans="9:10" x14ac:dyDescent="0.3">
      <c r="I233" s="1" t="s">
        <v>5383</v>
      </c>
      <c r="J233" s="1" t="s">
        <v>5384</v>
      </c>
    </row>
    <row r="234" spans="9:10" x14ac:dyDescent="0.3">
      <c r="I234" s="1" t="s">
        <v>5385</v>
      </c>
      <c r="J234" s="1" t="s">
        <v>5386</v>
      </c>
    </row>
    <row r="235" spans="9:10" x14ac:dyDescent="0.3">
      <c r="I235" s="1" t="s">
        <v>5387</v>
      </c>
      <c r="J235" s="1" t="s">
        <v>5388</v>
      </c>
    </row>
    <row r="236" spans="9:10" x14ac:dyDescent="0.3">
      <c r="I236" s="1" t="s">
        <v>332</v>
      </c>
      <c r="J236" s="1" t="s">
        <v>5389</v>
      </c>
    </row>
    <row r="237" spans="9:10" x14ac:dyDescent="0.3">
      <c r="I237" s="1" t="s">
        <v>5390</v>
      </c>
      <c r="J237" s="1" t="s">
        <v>5391</v>
      </c>
    </row>
    <row r="238" spans="9:10" x14ac:dyDescent="0.3">
      <c r="I238" s="1" t="s">
        <v>346</v>
      </c>
      <c r="J238" s="1" t="s">
        <v>5392</v>
      </c>
    </row>
    <row r="239" spans="9:10" x14ac:dyDescent="0.3">
      <c r="I239" s="1" t="s">
        <v>360</v>
      </c>
      <c r="J239" s="1" t="s">
        <v>5393</v>
      </c>
    </row>
    <row r="240" spans="9:10" x14ac:dyDescent="0.3">
      <c r="I240" s="1" t="s">
        <v>374</v>
      </c>
      <c r="J240" s="1" t="s">
        <v>5394</v>
      </c>
    </row>
    <row r="241" spans="9:10" x14ac:dyDescent="0.3">
      <c r="I241" s="1" t="s">
        <v>5395</v>
      </c>
      <c r="J241" s="1" t="s">
        <v>5396</v>
      </c>
    </row>
    <row r="242" spans="9:10" x14ac:dyDescent="0.3">
      <c r="I242" s="1" t="s">
        <v>385</v>
      </c>
      <c r="J242" s="1" t="s">
        <v>5397</v>
      </c>
    </row>
    <row r="243" spans="9:10" x14ac:dyDescent="0.3">
      <c r="I243" s="1" t="s">
        <v>5398</v>
      </c>
      <c r="J243" s="1" t="s">
        <v>5399</v>
      </c>
    </row>
    <row r="244" spans="9:10" x14ac:dyDescent="0.3">
      <c r="I244" s="1" t="s">
        <v>397</v>
      </c>
      <c r="J244" s="1" t="s">
        <v>5400</v>
      </c>
    </row>
    <row r="245" spans="9:10" x14ac:dyDescent="0.3">
      <c r="I245" s="1" t="s">
        <v>5401</v>
      </c>
      <c r="J245" s="1" t="s">
        <v>5402</v>
      </c>
    </row>
    <row r="246" spans="9:10" x14ac:dyDescent="0.3">
      <c r="I246" s="1" t="s">
        <v>409</v>
      </c>
      <c r="J246" s="1" t="s">
        <v>5403</v>
      </c>
    </row>
    <row r="247" spans="9:10" x14ac:dyDescent="0.3">
      <c r="I247" s="1" t="s">
        <v>5404</v>
      </c>
      <c r="J247" s="1" t="s">
        <v>5405</v>
      </c>
    </row>
    <row r="248" spans="9:10" x14ac:dyDescent="0.3">
      <c r="I248" s="1" t="s">
        <v>5406</v>
      </c>
      <c r="J248" s="1" t="s">
        <v>5407</v>
      </c>
    </row>
    <row r="249" spans="9:10" x14ac:dyDescent="0.3">
      <c r="I249" s="1" t="s">
        <v>5408</v>
      </c>
      <c r="J249" s="1" t="s">
        <v>5409</v>
      </c>
    </row>
    <row r="250" spans="9:10" x14ac:dyDescent="0.3">
      <c r="I250" s="1" t="s">
        <v>1252</v>
      </c>
      <c r="J250" s="1" t="s">
        <v>5410</v>
      </c>
    </row>
    <row r="251" spans="9:10" x14ac:dyDescent="0.3">
      <c r="I251" s="1" t="s">
        <v>5411</v>
      </c>
      <c r="J251" s="1" t="s">
        <v>5412</v>
      </c>
    </row>
    <row r="252" spans="9:10" x14ac:dyDescent="0.3">
      <c r="I252" s="1" t="s">
        <v>1262</v>
      </c>
      <c r="J252" s="1" t="s">
        <v>5413</v>
      </c>
    </row>
    <row r="253" spans="9:10" x14ac:dyDescent="0.3">
      <c r="I253" s="1" t="s">
        <v>1272</v>
      </c>
      <c r="J253" s="1" t="s">
        <v>5414</v>
      </c>
    </row>
    <row r="254" spans="9:10" x14ac:dyDescent="0.3">
      <c r="I254" s="1" t="s">
        <v>5415</v>
      </c>
      <c r="J254" s="1" t="s">
        <v>5416</v>
      </c>
    </row>
    <row r="255" spans="9:10" x14ac:dyDescent="0.3">
      <c r="I255" s="1" t="s">
        <v>1284</v>
      </c>
      <c r="J255" s="1" t="s">
        <v>5417</v>
      </c>
    </row>
    <row r="256" spans="9:10" x14ac:dyDescent="0.3">
      <c r="I256" s="1" t="s">
        <v>1294</v>
      </c>
      <c r="J256" s="1" t="s">
        <v>5418</v>
      </c>
    </row>
    <row r="257" spans="9:10" x14ac:dyDescent="0.3">
      <c r="I257" s="1" t="s">
        <v>5419</v>
      </c>
      <c r="J257" s="1" t="s">
        <v>5420</v>
      </c>
    </row>
    <row r="258" spans="9:10" x14ac:dyDescent="0.3">
      <c r="I258" s="1" t="s">
        <v>421</v>
      </c>
      <c r="J258" s="1" t="s">
        <v>5421</v>
      </c>
    </row>
    <row r="259" spans="9:10" x14ac:dyDescent="0.3">
      <c r="I259" s="1" t="s">
        <v>433</v>
      </c>
      <c r="J259" s="1" t="s">
        <v>5422</v>
      </c>
    </row>
    <row r="260" spans="9:10" x14ac:dyDescent="0.3">
      <c r="I260" s="1" t="s">
        <v>5423</v>
      </c>
      <c r="J260" s="1" t="s">
        <v>5424</v>
      </c>
    </row>
    <row r="261" spans="9:10" x14ac:dyDescent="0.3">
      <c r="I261" s="1" t="s">
        <v>5425</v>
      </c>
      <c r="J261" s="1" t="s">
        <v>5426</v>
      </c>
    </row>
    <row r="262" spans="9:10" x14ac:dyDescent="0.3">
      <c r="I262" s="1" t="s">
        <v>5427</v>
      </c>
      <c r="J262" s="1" t="s">
        <v>5428</v>
      </c>
    </row>
    <row r="263" spans="9:10" x14ac:dyDescent="0.3">
      <c r="I263" s="1" t="s">
        <v>443</v>
      </c>
      <c r="J263" s="1" t="s">
        <v>5429</v>
      </c>
    </row>
    <row r="264" spans="9:10" x14ac:dyDescent="0.3">
      <c r="I264" s="1" t="s">
        <v>455</v>
      </c>
      <c r="J264" s="1" t="s">
        <v>5430</v>
      </c>
    </row>
    <row r="265" spans="9:10" x14ac:dyDescent="0.3">
      <c r="I265" s="1" t="s">
        <v>468</v>
      </c>
      <c r="J265" s="1" t="s">
        <v>5431</v>
      </c>
    </row>
    <row r="266" spans="9:10" x14ac:dyDescent="0.3">
      <c r="I266" s="1" t="s">
        <v>480</v>
      </c>
      <c r="J266" s="1" t="s">
        <v>5432</v>
      </c>
    </row>
    <row r="267" spans="9:10" x14ac:dyDescent="0.3">
      <c r="I267" s="1" t="s">
        <v>5433</v>
      </c>
      <c r="J267" s="1" t="s">
        <v>5434</v>
      </c>
    </row>
    <row r="268" spans="9:10" x14ac:dyDescent="0.3">
      <c r="I268" s="1" t="s">
        <v>5435</v>
      </c>
      <c r="J268" s="1" t="s">
        <v>5436</v>
      </c>
    </row>
    <row r="269" spans="9:10" x14ac:dyDescent="0.3">
      <c r="I269" s="1" t="s">
        <v>5437</v>
      </c>
      <c r="J269" s="1" t="s">
        <v>5438</v>
      </c>
    </row>
    <row r="270" spans="9:10" x14ac:dyDescent="0.3">
      <c r="I270" s="1" t="s">
        <v>492</v>
      </c>
      <c r="J270" s="1" t="s">
        <v>5439</v>
      </c>
    </row>
    <row r="271" spans="9:10" x14ac:dyDescent="0.3">
      <c r="I271" s="1" t="s">
        <v>120</v>
      </c>
      <c r="J271" s="1" t="s">
        <v>5440</v>
      </c>
    </row>
    <row r="272" spans="9:10" x14ac:dyDescent="0.3">
      <c r="I272" s="1" t="s">
        <v>5441</v>
      </c>
      <c r="J272" s="1" t="s">
        <v>5442</v>
      </c>
    </row>
    <row r="273" spans="9:10" x14ac:dyDescent="0.3">
      <c r="I273" s="1" t="s">
        <v>5443</v>
      </c>
      <c r="J273" s="1" t="s">
        <v>5444</v>
      </c>
    </row>
    <row r="274" spans="9:10" x14ac:dyDescent="0.3">
      <c r="I274" s="1" t="s">
        <v>5445</v>
      </c>
      <c r="J274" s="1" t="s">
        <v>5446</v>
      </c>
    </row>
    <row r="275" spans="9:10" x14ac:dyDescent="0.3">
      <c r="I275" s="1" t="s">
        <v>513</v>
      </c>
      <c r="J275" s="1" t="s">
        <v>5447</v>
      </c>
    </row>
    <row r="276" spans="9:10" x14ac:dyDescent="0.3">
      <c r="I276" s="1" t="s">
        <v>525</v>
      </c>
      <c r="J276" s="1" t="s">
        <v>5320</v>
      </c>
    </row>
    <row r="277" spans="9:10" x14ac:dyDescent="0.3">
      <c r="I277" s="1" t="s">
        <v>5448</v>
      </c>
      <c r="J277" s="1" t="s">
        <v>5449</v>
      </c>
    </row>
  </sheetData>
  <sheetProtection sheet="1" objects="1" scenarios="1" formatCells="0" formatColumns="0" formatRows="0" selectLockedCells="1" sort="0" autoFilter="0"/>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C109-A9DF-490F-A032-667AE4B99724}">
  <dimension ref="A1:I98"/>
  <sheetViews>
    <sheetView showGridLines="0" zoomScaleNormal="100" workbookViewId="0">
      <selection activeCell="B4" sqref="B4"/>
    </sheetView>
  </sheetViews>
  <sheetFormatPr defaultColWidth="8.88671875" defaultRowHeight="14.4" x14ac:dyDescent="0.3"/>
  <cols>
    <col min="1" max="1" width="8" style="1" customWidth="1"/>
    <col min="2" max="2" width="40.6640625" style="1" customWidth="1"/>
    <col min="3" max="3" width="33.6640625" style="1" customWidth="1"/>
    <col min="4" max="4" width="17.109375" style="1" customWidth="1"/>
    <col min="5" max="6" width="12.6640625" style="1" customWidth="1"/>
    <col min="7" max="7" width="40.6640625" style="1" customWidth="1"/>
    <col min="8" max="8" width="33.6640625" style="1" customWidth="1"/>
    <col min="9" max="9" width="30.6640625" style="1" customWidth="1"/>
    <col min="10" max="16384" width="8.88671875" style="1"/>
  </cols>
  <sheetData>
    <row r="1" spans="1:8" ht="25.8" x14ac:dyDescent="0.5">
      <c r="A1" s="27" t="s">
        <v>5141</v>
      </c>
      <c r="F1" s="27" t="s">
        <v>5142</v>
      </c>
    </row>
    <row r="2" spans="1:8" ht="15" thickBot="1" x14ac:dyDescent="0.35"/>
    <row r="3" spans="1:8" ht="15" thickBot="1" x14ac:dyDescent="0.35">
      <c r="A3" s="92" t="s">
        <v>3</v>
      </c>
      <c r="B3" s="60" t="s">
        <v>5145</v>
      </c>
      <c r="C3" s="60" t="s">
        <v>5156</v>
      </c>
      <c r="F3" s="93" t="s">
        <v>3</v>
      </c>
      <c r="G3" s="60" t="s">
        <v>49</v>
      </c>
      <c r="H3" s="60" t="s">
        <v>5156</v>
      </c>
    </row>
    <row r="4" spans="1:8" x14ac:dyDescent="0.3">
      <c r="A4" s="91" t="str">
        <f t="shared" ref="A4:A33" si="0">IF(DEPT_SEL="","",CONCATENATE(LEFT(DEPT_SEL,2)," "))</f>
        <v/>
      </c>
      <c r="B4" s="60"/>
      <c r="C4" s="60" t="str">
        <f>UPPER(IF(ADD_WFROLE_FIN[[#This Row],[FIN/PRO APPROVAL ROLE NAME]]="","",CONCATENATE(ADD_WFROLE_FIN[[#This Row],[DEPT]],ADD_WFROLE_FIN[[#This Row],[FIN/PRO APPROVAL ROLE NAME]])))</f>
        <v/>
      </c>
      <c r="D4" s="60"/>
      <c r="F4" s="60" t="str">
        <f t="shared" ref="F4:F33" si="1">IF(DEPT_SEL="","",CONCATENATE(LEFT(DEPT_SEL,2)," "))</f>
        <v/>
      </c>
      <c r="G4" s="60"/>
      <c r="H4" s="60" t="str">
        <f>UPPER(IF(ADD_WFROLE_HRM[[#This Row],[HRM APPROVAL ROLE NAME]]="","",CONCATENATE(ADD_WFROLE_HRM[[#This Row],[DEPT]],ADD_WFROLE_HRM[[#This Row],[HRM APPROVAL ROLE NAME]])))</f>
        <v/>
      </c>
    </row>
    <row r="5" spans="1:8" x14ac:dyDescent="0.3">
      <c r="A5" s="91" t="str">
        <f t="shared" si="0"/>
        <v/>
      </c>
      <c r="B5" s="60"/>
      <c r="C5" s="60" t="str">
        <f>UPPER(IF(ADD_WFROLE_FIN[[#This Row],[FIN/PRO APPROVAL ROLE NAME]]="","",CONCATENATE(ADD_WFROLE_FIN[[#This Row],[DEPT]],ADD_WFROLE_FIN[[#This Row],[FIN/PRO APPROVAL ROLE NAME]])))</f>
        <v/>
      </c>
      <c r="D5" s="60"/>
      <c r="F5" s="60" t="str">
        <f t="shared" si="1"/>
        <v/>
      </c>
      <c r="G5" s="60"/>
      <c r="H5" s="60" t="str">
        <f>UPPER(IF(ADD_WFROLE_HRM[[#This Row],[HRM APPROVAL ROLE NAME]]="","",CONCATENATE(ADD_WFROLE_HRM[[#This Row],[DEPT]],ADD_WFROLE_HRM[[#This Row],[HRM APPROVAL ROLE NAME]])))</f>
        <v/>
      </c>
    </row>
    <row r="6" spans="1:8" x14ac:dyDescent="0.3">
      <c r="A6" s="91" t="str">
        <f t="shared" si="0"/>
        <v/>
      </c>
      <c r="B6" s="60"/>
      <c r="C6" s="60" t="str">
        <f>UPPER(IF(ADD_WFROLE_FIN[[#This Row],[FIN/PRO APPROVAL ROLE NAME]]="","",CONCATENATE(ADD_WFROLE_FIN[[#This Row],[DEPT]],ADD_WFROLE_FIN[[#This Row],[FIN/PRO APPROVAL ROLE NAME]])))</f>
        <v/>
      </c>
      <c r="D6" s="60"/>
      <c r="F6" s="60" t="str">
        <f t="shared" si="1"/>
        <v/>
      </c>
      <c r="G6" s="60"/>
      <c r="H6" s="60" t="str">
        <f>UPPER(IF(ADD_WFROLE_HRM[[#This Row],[HRM APPROVAL ROLE NAME]]="","",CONCATENATE(ADD_WFROLE_HRM[[#This Row],[DEPT]],ADD_WFROLE_HRM[[#This Row],[HRM APPROVAL ROLE NAME]])))</f>
        <v/>
      </c>
    </row>
    <row r="7" spans="1:8" x14ac:dyDescent="0.3">
      <c r="A7" s="91" t="str">
        <f t="shared" si="0"/>
        <v/>
      </c>
      <c r="B7" s="60"/>
      <c r="C7" s="60" t="str">
        <f>UPPER(IF(ADD_WFROLE_FIN[[#This Row],[FIN/PRO APPROVAL ROLE NAME]]="","",CONCATENATE(ADD_WFROLE_FIN[[#This Row],[DEPT]],ADD_WFROLE_FIN[[#This Row],[FIN/PRO APPROVAL ROLE NAME]])))</f>
        <v/>
      </c>
      <c r="D7" s="60"/>
      <c r="F7" s="60" t="str">
        <f t="shared" si="1"/>
        <v/>
      </c>
      <c r="G7" s="60"/>
      <c r="H7" s="60" t="str">
        <f>UPPER(IF(ADD_WFROLE_HRM[[#This Row],[HRM APPROVAL ROLE NAME]]="","",CONCATENATE(ADD_WFROLE_HRM[[#This Row],[DEPT]],ADD_WFROLE_HRM[[#This Row],[HRM APPROVAL ROLE NAME]])))</f>
        <v/>
      </c>
    </row>
    <row r="8" spans="1:8" x14ac:dyDescent="0.3">
      <c r="A8" s="91" t="str">
        <f t="shared" si="0"/>
        <v/>
      </c>
      <c r="B8" s="60"/>
      <c r="C8" s="60" t="str">
        <f>UPPER(IF(ADD_WFROLE_FIN[[#This Row],[FIN/PRO APPROVAL ROLE NAME]]="","",CONCATENATE(ADD_WFROLE_FIN[[#This Row],[DEPT]],ADD_WFROLE_FIN[[#This Row],[FIN/PRO APPROVAL ROLE NAME]])))</f>
        <v/>
      </c>
      <c r="D8" s="60"/>
      <c r="F8" s="60" t="str">
        <f t="shared" si="1"/>
        <v/>
      </c>
      <c r="G8" s="60"/>
      <c r="H8" s="60" t="str">
        <f>UPPER(IF(ADD_WFROLE_HRM[[#This Row],[HRM APPROVAL ROLE NAME]]="","",CONCATENATE(ADD_WFROLE_HRM[[#This Row],[DEPT]],ADD_WFROLE_HRM[[#This Row],[HRM APPROVAL ROLE NAME]])))</f>
        <v/>
      </c>
    </row>
    <row r="9" spans="1:8" x14ac:dyDescent="0.3">
      <c r="A9" s="91" t="str">
        <f t="shared" si="0"/>
        <v/>
      </c>
      <c r="B9" s="60"/>
      <c r="C9" s="60" t="str">
        <f>UPPER(IF(ADD_WFROLE_FIN[[#This Row],[FIN/PRO APPROVAL ROLE NAME]]="","",CONCATENATE(ADD_WFROLE_FIN[[#This Row],[DEPT]],ADD_WFROLE_FIN[[#This Row],[FIN/PRO APPROVAL ROLE NAME]])))</f>
        <v/>
      </c>
      <c r="D9" s="60"/>
      <c r="F9" s="60" t="str">
        <f t="shared" si="1"/>
        <v/>
      </c>
      <c r="G9" s="60"/>
      <c r="H9" s="60" t="str">
        <f>UPPER(IF(ADD_WFROLE_HRM[[#This Row],[HRM APPROVAL ROLE NAME]]="","",CONCATENATE(ADD_WFROLE_HRM[[#This Row],[DEPT]],ADD_WFROLE_HRM[[#This Row],[HRM APPROVAL ROLE NAME]])))</f>
        <v/>
      </c>
    </row>
    <row r="10" spans="1:8" x14ac:dyDescent="0.3">
      <c r="A10" s="91" t="str">
        <f t="shared" si="0"/>
        <v/>
      </c>
      <c r="B10" s="60"/>
      <c r="C10" s="60" t="str">
        <f>UPPER(IF(ADD_WFROLE_FIN[[#This Row],[FIN/PRO APPROVAL ROLE NAME]]="","",CONCATENATE(ADD_WFROLE_FIN[[#This Row],[DEPT]],ADD_WFROLE_FIN[[#This Row],[FIN/PRO APPROVAL ROLE NAME]])))</f>
        <v/>
      </c>
      <c r="D10" s="60"/>
      <c r="F10" s="60" t="str">
        <f t="shared" si="1"/>
        <v/>
      </c>
      <c r="G10" s="60"/>
      <c r="H10" s="60" t="str">
        <f>UPPER(IF(ADD_WFROLE_HRM[[#This Row],[HRM APPROVAL ROLE NAME]]="","",CONCATENATE(ADD_WFROLE_HRM[[#This Row],[DEPT]],ADD_WFROLE_HRM[[#This Row],[HRM APPROVAL ROLE NAME]])))</f>
        <v/>
      </c>
    </row>
    <row r="11" spans="1:8" x14ac:dyDescent="0.3">
      <c r="A11" s="91" t="str">
        <f t="shared" si="0"/>
        <v/>
      </c>
      <c r="B11" s="60"/>
      <c r="C11" s="60" t="str">
        <f>UPPER(IF(ADD_WFROLE_FIN[[#This Row],[FIN/PRO APPROVAL ROLE NAME]]="","",CONCATENATE(ADD_WFROLE_FIN[[#This Row],[DEPT]],ADD_WFROLE_FIN[[#This Row],[FIN/PRO APPROVAL ROLE NAME]])))</f>
        <v/>
      </c>
      <c r="D11" s="60"/>
      <c r="F11" s="60" t="str">
        <f t="shared" si="1"/>
        <v/>
      </c>
      <c r="G11" s="60"/>
      <c r="H11" s="60" t="str">
        <f>UPPER(IF(ADD_WFROLE_HRM[[#This Row],[HRM APPROVAL ROLE NAME]]="","",CONCATENATE(ADD_WFROLE_HRM[[#This Row],[DEPT]],ADD_WFROLE_HRM[[#This Row],[HRM APPROVAL ROLE NAME]])))</f>
        <v/>
      </c>
    </row>
    <row r="12" spans="1:8" x14ac:dyDescent="0.3">
      <c r="A12" s="91" t="str">
        <f t="shared" si="0"/>
        <v/>
      </c>
      <c r="B12" s="60"/>
      <c r="C12" s="60" t="str">
        <f>UPPER(IF(ADD_WFROLE_FIN[[#This Row],[FIN/PRO APPROVAL ROLE NAME]]="","",CONCATENATE(ADD_WFROLE_FIN[[#This Row],[DEPT]],ADD_WFROLE_FIN[[#This Row],[FIN/PRO APPROVAL ROLE NAME]])))</f>
        <v/>
      </c>
      <c r="D12" s="60"/>
      <c r="F12" s="60" t="str">
        <f t="shared" si="1"/>
        <v/>
      </c>
      <c r="G12" s="60"/>
      <c r="H12" s="60" t="str">
        <f>UPPER(IF(ADD_WFROLE_HRM[[#This Row],[HRM APPROVAL ROLE NAME]]="","",CONCATENATE(ADD_WFROLE_HRM[[#This Row],[DEPT]],ADD_WFROLE_HRM[[#This Row],[HRM APPROVAL ROLE NAME]])))</f>
        <v/>
      </c>
    </row>
    <row r="13" spans="1:8" x14ac:dyDescent="0.3">
      <c r="A13" s="91" t="str">
        <f t="shared" si="0"/>
        <v/>
      </c>
      <c r="B13" s="60"/>
      <c r="C13" s="60" t="str">
        <f>UPPER(IF(ADD_WFROLE_FIN[[#This Row],[FIN/PRO APPROVAL ROLE NAME]]="","",CONCATENATE(ADD_WFROLE_FIN[[#This Row],[DEPT]],ADD_WFROLE_FIN[[#This Row],[FIN/PRO APPROVAL ROLE NAME]])))</f>
        <v/>
      </c>
      <c r="D13" s="60"/>
      <c r="F13" s="60" t="str">
        <f t="shared" si="1"/>
        <v/>
      </c>
      <c r="G13" s="60"/>
      <c r="H13" s="60" t="str">
        <f>UPPER(IF(ADD_WFROLE_HRM[[#This Row],[HRM APPROVAL ROLE NAME]]="","",CONCATENATE(ADD_WFROLE_HRM[[#This Row],[DEPT]],ADD_WFROLE_HRM[[#This Row],[HRM APPROVAL ROLE NAME]])))</f>
        <v/>
      </c>
    </row>
    <row r="14" spans="1:8" x14ac:dyDescent="0.3">
      <c r="A14" s="91" t="str">
        <f t="shared" si="0"/>
        <v/>
      </c>
      <c r="B14" s="60"/>
      <c r="C14" s="60" t="str">
        <f>UPPER(IF(ADD_WFROLE_FIN[[#This Row],[FIN/PRO APPROVAL ROLE NAME]]="","",CONCATENATE(ADD_WFROLE_FIN[[#This Row],[DEPT]],ADD_WFROLE_FIN[[#This Row],[FIN/PRO APPROVAL ROLE NAME]])))</f>
        <v/>
      </c>
      <c r="D14" s="60"/>
      <c r="F14" s="60" t="str">
        <f t="shared" si="1"/>
        <v/>
      </c>
      <c r="G14" s="60"/>
      <c r="H14" s="60" t="str">
        <f>UPPER(IF(ADD_WFROLE_HRM[[#This Row],[HRM APPROVAL ROLE NAME]]="","",CONCATENATE(ADD_WFROLE_HRM[[#This Row],[DEPT]],ADD_WFROLE_HRM[[#This Row],[HRM APPROVAL ROLE NAME]])))</f>
        <v/>
      </c>
    </row>
    <row r="15" spans="1:8" x14ac:dyDescent="0.3">
      <c r="A15" s="91" t="str">
        <f t="shared" si="0"/>
        <v/>
      </c>
      <c r="B15" s="60"/>
      <c r="C15" s="60" t="str">
        <f>UPPER(IF(ADD_WFROLE_FIN[[#This Row],[FIN/PRO APPROVAL ROLE NAME]]="","",CONCATENATE(ADD_WFROLE_FIN[[#This Row],[DEPT]],ADD_WFROLE_FIN[[#This Row],[FIN/PRO APPROVAL ROLE NAME]])))</f>
        <v/>
      </c>
      <c r="D15" s="60"/>
      <c r="F15" s="60" t="str">
        <f t="shared" si="1"/>
        <v/>
      </c>
      <c r="G15" s="60"/>
      <c r="H15" s="60" t="str">
        <f>UPPER(IF(ADD_WFROLE_HRM[[#This Row],[HRM APPROVAL ROLE NAME]]="","",CONCATENATE(ADD_WFROLE_HRM[[#This Row],[DEPT]],ADD_WFROLE_HRM[[#This Row],[HRM APPROVAL ROLE NAME]])))</f>
        <v/>
      </c>
    </row>
    <row r="16" spans="1:8" x14ac:dyDescent="0.3">
      <c r="A16" s="91" t="str">
        <f t="shared" si="0"/>
        <v/>
      </c>
      <c r="B16" s="60"/>
      <c r="C16" s="60" t="str">
        <f>UPPER(IF(ADD_WFROLE_FIN[[#This Row],[FIN/PRO APPROVAL ROLE NAME]]="","",CONCATENATE(ADD_WFROLE_FIN[[#This Row],[DEPT]],ADD_WFROLE_FIN[[#This Row],[FIN/PRO APPROVAL ROLE NAME]])))</f>
        <v/>
      </c>
      <c r="D16" s="60"/>
      <c r="F16" s="60" t="str">
        <f t="shared" si="1"/>
        <v/>
      </c>
      <c r="G16" s="60"/>
      <c r="H16" s="60" t="str">
        <f>UPPER(IF(ADD_WFROLE_HRM[[#This Row],[HRM APPROVAL ROLE NAME]]="","",CONCATENATE(ADD_WFROLE_HRM[[#This Row],[DEPT]],ADD_WFROLE_HRM[[#This Row],[HRM APPROVAL ROLE NAME]])))</f>
        <v/>
      </c>
    </row>
    <row r="17" spans="1:8" x14ac:dyDescent="0.3">
      <c r="A17" s="91" t="str">
        <f t="shared" si="0"/>
        <v/>
      </c>
      <c r="B17" s="60"/>
      <c r="C17" s="60" t="str">
        <f>UPPER(IF(ADD_WFROLE_FIN[[#This Row],[FIN/PRO APPROVAL ROLE NAME]]="","",CONCATENATE(ADD_WFROLE_FIN[[#This Row],[DEPT]],ADD_WFROLE_FIN[[#This Row],[FIN/PRO APPROVAL ROLE NAME]])))</f>
        <v/>
      </c>
      <c r="D17" s="60"/>
      <c r="F17" s="60" t="str">
        <f t="shared" si="1"/>
        <v/>
      </c>
      <c r="G17" s="60"/>
      <c r="H17" s="60" t="str">
        <f>UPPER(IF(ADD_WFROLE_HRM[[#This Row],[HRM APPROVAL ROLE NAME]]="","",CONCATENATE(ADD_WFROLE_HRM[[#This Row],[DEPT]],ADD_WFROLE_HRM[[#This Row],[HRM APPROVAL ROLE NAME]])))</f>
        <v/>
      </c>
    </row>
    <row r="18" spans="1:8" x14ac:dyDescent="0.3">
      <c r="A18" s="91" t="str">
        <f t="shared" si="0"/>
        <v/>
      </c>
      <c r="B18" s="60"/>
      <c r="C18" s="60" t="str">
        <f>UPPER(IF(ADD_WFROLE_FIN[[#This Row],[FIN/PRO APPROVAL ROLE NAME]]="","",CONCATENATE(ADD_WFROLE_FIN[[#This Row],[DEPT]],ADD_WFROLE_FIN[[#This Row],[FIN/PRO APPROVAL ROLE NAME]])))</f>
        <v/>
      </c>
      <c r="D18" s="60"/>
      <c r="F18" s="60" t="str">
        <f t="shared" si="1"/>
        <v/>
      </c>
      <c r="G18" s="60"/>
      <c r="H18" s="60" t="str">
        <f>UPPER(IF(ADD_WFROLE_HRM[[#This Row],[HRM APPROVAL ROLE NAME]]="","",CONCATENATE(ADD_WFROLE_HRM[[#This Row],[DEPT]],ADD_WFROLE_HRM[[#This Row],[HRM APPROVAL ROLE NAME]])))</f>
        <v/>
      </c>
    </row>
    <row r="19" spans="1:8" x14ac:dyDescent="0.3">
      <c r="A19" s="91" t="str">
        <f t="shared" si="0"/>
        <v/>
      </c>
      <c r="B19" s="60"/>
      <c r="C19" s="60" t="str">
        <f>UPPER(IF(ADD_WFROLE_FIN[[#This Row],[FIN/PRO APPROVAL ROLE NAME]]="","",CONCATENATE(ADD_WFROLE_FIN[[#This Row],[DEPT]],ADD_WFROLE_FIN[[#This Row],[FIN/PRO APPROVAL ROLE NAME]])))</f>
        <v/>
      </c>
      <c r="D19" s="60"/>
      <c r="F19" s="60" t="str">
        <f t="shared" si="1"/>
        <v/>
      </c>
      <c r="G19" s="60"/>
      <c r="H19" s="60" t="str">
        <f>UPPER(IF(ADD_WFROLE_HRM[[#This Row],[HRM APPROVAL ROLE NAME]]="","",CONCATENATE(ADD_WFROLE_HRM[[#This Row],[DEPT]],ADD_WFROLE_HRM[[#This Row],[HRM APPROVAL ROLE NAME]])))</f>
        <v/>
      </c>
    </row>
    <row r="20" spans="1:8" x14ac:dyDescent="0.3">
      <c r="A20" s="91" t="str">
        <f t="shared" si="0"/>
        <v/>
      </c>
      <c r="B20" s="60"/>
      <c r="C20" s="60" t="str">
        <f>UPPER(IF(ADD_WFROLE_FIN[[#This Row],[FIN/PRO APPROVAL ROLE NAME]]="","",CONCATENATE(ADD_WFROLE_FIN[[#This Row],[DEPT]],ADD_WFROLE_FIN[[#This Row],[FIN/PRO APPROVAL ROLE NAME]])))</f>
        <v/>
      </c>
      <c r="D20" s="60"/>
      <c r="F20" s="60" t="str">
        <f t="shared" si="1"/>
        <v/>
      </c>
      <c r="G20" s="60"/>
      <c r="H20" s="60" t="str">
        <f>UPPER(IF(ADD_WFROLE_HRM[[#This Row],[HRM APPROVAL ROLE NAME]]="","",CONCATENATE(ADD_WFROLE_HRM[[#This Row],[DEPT]],ADD_WFROLE_HRM[[#This Row],[HRM APPROVAL ROLE NAME]])))</f>
        <v/>
      </c>
    </row>
    <row r="21" spans="1:8" x14ac:dyDescent="0.3">
      <c r="A21" s="91" t="str">
        <f t="shared" si="0"/>
        <v/>
      </c>
      <c r="B21" s="60"/>
      <c r="C21" s="60" t="str">
        <f>UPPER(IF(ADD_WFROLE_FIN[[#This Row],[FIN/PRO APPROVAL ROLE NAME]]="","",CONCATENATE(ADD_WFROLE_FIN[[#This Row],[DEPT]],ADD_WFROLE_FIN[[#This Row],[FIN/PRO APPROVAL ROLE NAME]])))</f>
        <v/>
      </c>
      <c r="D21" s="60"/>
      <c r="F21" s="60" t="str">
        <f t="shared" si="1"/>
        <v/>
      </c>
      <c r="G21" s="60"/>
      <c r="H21" s="60" t="str">
        <f>UPPER(IF(ADD_WFROLE_HRM[[#This Row],[HRM APPROVAL ROLE NAME]]="","",CONCATENATE(ADD_WFROLE_HRM[[#This Row],[DEPT]],ADD_WFROLE_HRM[[#This Row],[HRM APPROVAL ROLE NAME]])))</f>
        <v/>
      </c>
    </row>
    <row r="22" spans="1:8" x14ac:dyDescent="0.3">
      <c r="A22" s="91" t="str">
        <f t="shared" si="0"/>
        <v/>
      </c>
      <c r="B22" s="60"/>
      <c r="C22" s="60" t="str">
        <f>UPPER(IF(ADD_WFROLE_FIN[[#This Row],[FIN/PRO APPROVAL ROLE NAME]]="","",CONCATENATE(ADD_WFROLE_FIN[[#This Row],[DEPT]],ADD_WFROLE_FIN[[#This Row],[FIN/PRO APPROVAL ROLE NAME]])))</f>
        <v/>
      </c>
      <c r="D22" s="60"/>
      <c r="F22" s="60" t="str">
        <f t="shared" si="1"/>
        <v/>
      </c>
      <c r="G22" s="60"/>
      <c r="H22" s="60" t="str">
        <f>UPPER(IF(ADD_WFROLE_HRM[[#This Row],[HRM APPROVAL ROLE NAME]]="","",CONCATENATE(ADD_WFROLE_HRM[[#This Row],[DEPT]],ADD_WFROLE_HRM[[#This Row],[HRM APPROVAL ROLE NAME]])))</f>
        <v/>
      </c>
    </row>
    <row r="23" spans="1:8" x14ac:dyDescent="0.3">
      <c r="A23" s="91" t="str">
        <f t="shared" si="0"/>
        <v/>
      </c>
      <c r="B23" s="60"/>
      <c r="C23" s="60" t="str">
        <f>UPPER(IF(ADD_WFROLE_FIN[[#This Row],[FIN/PRO APPROVAL ROLE NAME]]="","",CONCATENATE(ADD_WFROLE_FIN[[#This Row],[DEPT]],ADD_WFROLE_FIN[[#This Row],[FIN/PRO APPROVAL ROLE NAME]])))</f>
        <v/>
      </c>
      <c r="D23" s="60"/>
      <c r="F23" s="60" t="str">
        <f t="shared" si="1"/>
        <v/>
      </c>
      <c r="G23" s="60"/>
      <c r="H23" s="60" t="str">
        <f>UPPER(IF(ADD_WFROLE_HRM[[#This Row],[HRM APPROVAL ROLE NAME]]="","",CONCATENATE(ADD_WFROLE_HRM[[#This Row],[DEPT]],ADD_WFROLE_HRM[[#This Row],[HRM APPROVAL ROLE NAME]])))</f>
        <v/>
      </c>
    </row>
    <row r="24" spans="1:8" x14ac:dyDescent="0.3">
      <c r="A24" s="91" t="str">
        <f t="shared" si="0"/>
        <v/>
      </c>
      <c r="B24" s="60"/>
      <c r="C24" s="60" t="str">
        <f>UPPER(IF(ADD_WFROLE_FIN[[#This Row],[FIN/PRO APPROVAL ROLE NAME]]="","",CONCATENATE(ADD_WFROLE_FIN[[#This Row],[DEPT]],ADD_WFROLE_FIN[[#This Row],[FIN/PRO APPROVAL ROLE NAME]])))</f>
        <v/>
      </c>
      <c r="D24" s="60"/>
      <c r="F24" s="60" t="str">
        <f t="shared" si="1"/>
        <v/>
      </c>
      <c r="G24" s="60"/>
      <c r="H24" s="60" t="str">
        <f>UPPER(IF(ADD_WFROLE_HRM[[#This Row],[HRM APPROVAL ROLE NAME]]="","",CONCATENATE(ADD_WFROLE_HRM[[#This Row],[DEPT]],ADD_WFROLE_HRM[[#This Row],[HRM APPROVAL ROLE NAME]])))</f>
        <v/>
      </c>
    </row>
    <row r="25" spans="1:8" x14ac:dyDescent="0.3">
      <c r="A25" s="91" t="str">
        <f t="shared" si="0"/>
        <v/>
      </c>
      <c r="B25" s="60"/>
      <c r="C25" s="60" t="str">
        <f>UPPER(IF(ADD_WFROLE_FIN[[#This Row],[FIN/PRO APPROVAL ROLE NAME]]="","",CONCATENATE(ADD_WFROLE_FIN[[#This Row],[DEPT]],ADD_WFROLE_FIN[[#This Row],[FIN/PRO APPROVAL ROLE NAME]])))</f>
        <v/>
      </c>
      <c r="D25" s="60"/>
      <c r="F25" s="60" t="str">
        <f t="shared" si="1"/>
        <v/>
      </c>
      <c r="G25" s="60"/>
      <c r="H25" s="60" t="str">
        <f>UPPER(IF(ADD_WFROLE_HRM[[#This Row],[HRM APPROVAL ROLE NAME]]="","",CONCATENATE(ADD_WFROLE_HRM[[#This Row],[DEPT]],ADD_WFROLE_HRM[[#This Row],[HRM APPROVAL ROLE NAME]])))</f>
        <v/>
      </c>
    </row>
    <row r="26" spans="1:8" x14ac:dyDescent="0.3">
      <c r="A26" s="91" t="str">
        <f t="shared" si="0"/>
        <v/>
      </c>
      <c r="B26" s="60"/>
      <c r="C26" s="60" t="str">
        <f>UPPER(IF(ADD_WFROLE_FIN[[#This Row],[FIN/PRO APPROVAL ROLE NAME]]="","",CONCATENATE(ADD_WFROLE_FIN[[#This Row],[DEPT]],ADD_WFROLE_FIN[[#This Row],[FIN/PRO APPROVAL ROLE NAME]])))</f>
        <v/>
      </c>
      <c r="D26" s="60"/>
      <c r="F26" s="60" t="str">
        <f t="shared" si="1"/>
        <v/>
      </c>
      <c r="G26" s="60"/>
      <c r="H26" s="60" t="str">
        <f>UPPER(IF(ADD_WFROLE_HRM[[#This Row],[HRM APPROVAL ROLE NAME]]="","",CONCATENATE(ADD_WFROLE_HRM[[#This Row],[DEPT]],ADD_WFROLE_HRM[[#This Row],[HRM APPROVAL ROLE NAME]])))</f>
        <v/>
      </c>
    </row>
    <row r="27" spans="1:8" x14ac:dyDescent="0.3">
      <c r="A27" s="91" t="str">
        <f t="shared" si="0"/>
        <v/>
      </c>
      <c r="B27" s="60"/>
      <c r="C27" s="60" t="str">
        <f>UPPER(IF(ADD_WFROLE_FIN[[#This Row],[FIN/PRO APPROVAL ROLE NAME]]="","",CONCATENATE(ADD_WFROLE_FIN[[#This Row],[DEPT]],ADD_WFROLE_FIN[[#This Row],[FIN/PRO APPROVAL ROLE NAME]])))</f>
        <v/>
      </c>
      <c r="D27" s="60"/>
      <c r="F27" s="60" t="str">
        <f t="shared" si="1"/>
        <v/>
      </c>
      <c r="G27" s="60"/>
      <c r="H27" s="60" t="str">
        <f>UPPER(IF(ADD_WFROLE_HRM[[#This Row],[HRM APPROVAL ROLE NAME]]="","",CONCATENATE(ADD_WFROLE_HRM[[#This Row],[DEPT]],ADD_WFROLE_HRM[[#This Row],[HRM APPROVAL ROLE NAME]])))</f>
        <v/>
      </c>
    </row>
    <row r="28" spans="1:8" x14ac:dyDescent="0.3">
      <c r="A28" s="91" t="str">
        <f t="shared" si="0"/>
        <v/>
      </c>
      <c r="B28" s="60"/>
      <c r="C28" s="60" t="str">
        <f>UPPER(IF(ADD_WFROLE_FIN[[#This Row],[FIN/PRO APPROVAL ROLE NAME]]="","",CONCATENATE(ADD_WFROLE_FIN[[#This Row],[DEPT]],ADD_WFROLE_FIN[[#This Row],[FIN/PRO APPROVAL ROLE NAME]])))</f>
        <v/>
      </c>
      <c r="D28" s="60"/>
      <c r="F28" s="60" t="str">
        <f t="shared" si="1"/>
        <v/>
      </c>
      <c r="G28" s="60"/>
      <c r="H28" s="60" t="str">
        <f>UPPER(IF(ADD_WFROLE_HRM[[#This Row],[HRM APPROVAL ROLE NAME]]="","",CONCATENATE(ADD_WFROLE_HRM[[#This Row],[DEPT]],ADD_WFROLE_HRM[[#This Row],[HRM APPROVAL ROLE NAME]])))</f>
        <v/>
      </c>
    </row>
    <row r="29" spans="1:8" x14ac:dyDescent="0.3">
      <c r="A29" s="91" t="str">
        <f t="shared" si="0"/>
        <v/>
      </c>
      <c r="B29" s="60"/>
      <c r="C29" s="60" t="str">
        <f>UPPER(IF(ADD_WFROLE_FIN[[#This Row],[FIN/PRO APPROVAL ROLE NAME]]="","",CONCATENATE(ADD_WFROLE_FIN[[#This Row],[DEPT]],ADD_WFROLE_FIN[[#This Row],[FIN/PRO APPROVAL ROLE NAME]])))</f>
        <v/>
      </c>
      <c r="D29" s="60"/>
      <c r="F29" s="60" t="str">
        <f t="shared" si="1"/>
        <v/>
      </c>
      <c r="G29" s="60"/>
      <c r="H29" s="60" t="str">
        <f>UPPER(IF(ADD_WFROLE_HRM[[#This Row],[HRM APPROVAL ROLE NAME]]="","",CONCATENATE(ADD_WFROLE_HRM[[#This Row],[DEPT]],ADD_WFROLE_HRM[[#This Row],[HRM APPROVAL ROLE NAME]])))</f>
        <v/>
      </c>
    </row>
    <row r="30" spans="1:8" x14ac:dyDescent="0.3">
      <c r="A30" s="91" t="str">
        <f t="shared" si="0"/>
        <v/>
      </c>
      <c r="B30" s="60"/>
      <c r="C30" s="60" t="str">
        <f>UPPER(IF(ADD_WFROLE_FIN[[#This Row],[FIN/PRO APPROVAL ROLE NAME]]="","",CONCATENATE(ADD_WFROLE_FIN[[#This Row],[DEPT]],ADD_WFROLE_FIN[[#This Row],[FIN/PRO APPROVAL ROLE NAME]])))</f>
        <v/>
      </c>
      <c r="D30" s="60"/>
      <c r="F30" s="60" t="str">
        <f t="shared" si="1"/>
        <v/>
      </c>
      <c r="G30" s="60"/>
      <c r="H30" s="60" t="str">
        <f>UPPER(IF(ADD_WFROLE_HRM[[#This Row],[HRM APPROVAL ROLE NAME]]="","",CONCATENATE(ADD_WFROLE_HRM[[#This Row],[DEPT]],ADD_WFROLE_HRM[[#This Row],[HRM APPROVAL ROLE NAME]])))</f>
        <v/>
      </c>
    </row>
    <row r="31" spans="1:8" x14ac:dyDescent="0.3">
      <c r="A31" s="91" t="str">
        <f t="shared" si="0"/>
        <v/>
      </c>
      <c r="B31" s="60"/>
      <c r="C31" s="60" t="str">
        <f>UPPER(IF(ADD_WFROLE_FIN[[#This Row],[FIN/PRO APPROVAL ROLE NAME]]="","",CONCATENATE(ADD_WFROLE_FIN[[#This Row],[DEPT]],ADD_WFROLE_FIN[[#This Row],[FIN/PRO APPROVAL ROLE NAME]])))</f>
        <v/>
      </c>
      <c r="D31" s="60"/>
      <c r="F31" s="60" t="str">
        <f t="shared" si="1"/>
        <v/>
      </c>
      <c r="G31" s="60"/>
      <c r="H31" s="60" t="str">
        <f>UPPER(IF(ADD_WFROLE_HRM[[#This Row],[HRM APPROVAL ROLE NAME]]="","",CONCATENATE(ADD_WFROLE_HRM[[#This Row],[DEPT]],ADD_WFROLE_HRM[[#This Row],[HRM APPROVAL ROLE NAME]])))</f>
        <v/>
      </c>
    </row>
    <row r="32" spans="1:8" x14ac:dyDescent="0.3">
      <c r="A32" s="91" t="str">
        <f t="shared" si="0"/>
        <v/>
      </c>
      <c r="B32" s="60"/>
      <c r="C32" s="60" t="str">
        <f>UPPER(IF(ADD_WFROLE_FIN[[#This Row],[FIN/PRO APPROVAL ROLE NAME]]="","",CONCATENATE(ADD_WFROLE_FIN[[#This Row],[DEPT]],ADD_WFROLE_FIN[[#This Row],[FIN/PRO APPROVAL ROLE NAME]])))</f>
        <v/>
      </c>
      <c r="D32" s="60"/>
      <c r="F32" s="60" t="str">
        <f t="shared" si="1"/>
        <v/>
      </c>
      <c r="G32" s="60"/>
      <c r="H32" s="60" t="str">
        <f>UPPER(IF(ADD_WFROLE_HRM[[#This Row],[HRM APPROVAL ROLE NAME]]="","",CONCATENATE(ADD_WFROLE_HRM[[#This Row],[DEPT]],ADD_WFROLE_HRM[[#This Row],[HRM APPROVAL ROLE NAME]])))</f>
        <v/>
      </c>
    </row>
    <row r="33" spans="1:9" x14ac:dyDescent="0.3">
      <c r="A33" s="91" t="str">
        <f t="shared" si="0"/>
        <v/>
      </c>
      <c r="B33" s="60"/>
      <c r="C33" s="60" t="str">
        <f>UPPER(IF(ADD_WFROLE_FIN[[#This Row],[FIN/PRO APPROVAL ROLE NAME]]="","",CONCATENATE(ADD_WFROLE_FIN[[#This Row],[DEPT]],ADD_WFROLE_FIN[[#This Row],[FIN/PRO APPROVAL ROLE NAME]])))</f>
        <v/>
      </c>
      <c r="D33" s="60"/>
      <c r="F33" s="60" t="str">
        <f t="shared" si="1"/>
        <v/>
      </c>
      <c r="G33" s="60"/>
      <c r="H33" s="60" t="str">
        <f>UPPER(IF(ADD_WFROLE_HRM[[#This Row],[HRM APPROVAL ROLE NAME]]="","",CONCATENATE(ADD_WFROLE_HRM[[#This Row],[DEPT]],ADD_WFROLE_HRM[[#This Row],[HRM APPROVAL ROLE NAME]])))</f>
        <v/>
      </c>
    </row>
    <row r="34" spans="1:9" x14ac:dyDescent="0.3">
      <c r="B34" s="60"/>
      <c r="C34" s="60"/>
      <c r="D34" s="60"/>
      <c r="G34" s="60"/>
      <c r="H34" s="60"/>
    </row>
    <row r="35" spans="1:9" ht="25.8" x14ac:dyDescent="0.5">
      <c r="B35" s="27" t="s">
        <v>5143</v>
      </c>
      <c r="C35" s="60"/>
      <c r="D35" s="60"/>
      <c r="G35" s="27" t="s">
        <v>5144</v>
      </c>
      <c r="H35" s="60"/>
      <c r="I35" s="60"/>
    </row>
    <row r="36" spans="1:9" x14ac:dyDescent="0.3">
      <c r="B36" s="60"/>
      <c r="C36" s="60"/>
      <c r="D36" s="60"/>
      <c r="G36" s="60"/>
      <c r="H36" s="60"/>
      <c r="I36" s="60"/>
    </row>
    <row r="37" spans="1:9" x14ac:dyDescent="0.3">
      <c r="B37" s="60" t="s">
        <v>5139</v>
      </c>
      <c r="C37" s="60" t="s">
        <v>5138</v>
      </c>
      <c r="D37" s="60" t="s">
        <v>5137</v>
      </c>
      <c r="G37" s="63" t="s">
        <v>5140</v>
      </c>
      <c r="H37" s="63" t="s">
        <v>5138</v>
      </c>
      <c r="I37" s="63" t="s">
        <v>5137</v>
      </c>
    </row>
    <row r="38" spans="1:9" x14ac:dyDescent="0.3">
      <c r="B38" s="60"/>
      <c r="C38" s="60"/>
      <c r="D38" s="60"/>
      <c r="G38" s="60"/>
      <c r="H38" s="60"/>
      <c r="I38" s="60"/>
    </row>
    <row r="39" spans="1:9" x14ac:dyDescent="0.3">
      <c r="B39" s="60"/>
      <c r="C39" s="60"/>
      <c r="D39" s="60"/>
      <c r="G39" s="60"/>
      <c r="H39" s="60"/>
      <c r="I39" s="60"/>
    </row>
    <row r="40" spans="1:9" x14ac:dyDescent="0.3">
      <c r="B40" s="60"/>
      <c r="C40" s="60"/>
      <c r="D40" s="60"/>
      <c r="G40" s="60"/>
      <c r="H40" s="60"/>
      <c r="I40" s="60"/>
    </row>
    <row r="41" spans="1:9" x14ac:dyDescent="0.3">
      <c r="B41" s="60"/>
      <c r="C41" s="60"/>
      <c r="D41" s="60"/>
      <c r="G41" s="60"/>
      <c r="H41" s="60"/>
      <c r="I41" s="60"/>
    </row>
    <row r="42" spans="1:9" x14ac:dyDescent="0.3">
      <c r="B42" s="60"/>
      <c r="C42" s="60"/>
      <c r="D42" s="60"/>
      <c r="G42" s="60"/>
      <c r="H42" s="60"/>
      <c r="I42" s="60"/>
    </row>
    <row r="43" spans="1:9" x14ac:dyDescent="0.3">
      <c r="B43" s="60"/>
      <c r="C43" s="60"/>
      <c r="D43" s="60"/>
      <c r="G43" s="60"/>
      <c r="H43" s="60"/>
      <c r="I43" s="60"/>
    </row>
    <row r="44" spans="1:9" x14ac:dyDescent="0.3">
      <c r="B44" s="60"/>
      <c r="C44" s="60"/>
      <c r="D44" s="60"/>
      <c r="G44" s="60"/>
      <c r="H44" s="60"/>
      <c r="I44" s="60"/>
    </row>
    <row r="45" spans="1:9" x14ac:dyDescent="0.3">
      <c r="B45" s="60"/>
      <c r="C45" s="60"/>
      <c r="D45" s="60"/>
      <c r="G45" s="60"/>
      <c r="H45" s="60"/>
      <c r="I45" s="60"/>
    </row>
    <row r="46" spans="1:9" x14ac:dyDescent="0.3">
      <c r="B46" s="60"/>
      <c r="C46" s="60"/>
      <c r="D46" s="60"/>
      <c r="G46" s="60"/>
      <c r="H46" s="60"/>
      <c r="I46" s="60"/>
    </row>
    <row r="47" spans="1:9" x14ac:dyDescent="0.3">
      <c r="B47" s="60"/>
      <c r="C47" s="60"/>
      <c r="D47" s="60"/>
      <c r="G47" s="60"/>
      <c r="H47" s="60"/>
      <c r="I47" s="60"/>
    </row>
    <row r="48" spans="1:9" x14ac:dyDescent="0.3">
      <c r="B48" s="60"/>
      <c r="C48" s="60"/>
      <c r="D48" s="60"/>
      <c r="G48" s="60"/>
      <c r="H48" s="60"/>
      <c r="I48" s="60"/>
    </row>
    <row r="49" spans="2:9" x14ac:dyDescent="0.3">
      <c r="B49" s="60"/>
      <c r="C49" s="60"/>
      <c r="D49" s="60"/>
      <c r="G49" s="60"/>
      <c r="H49" s="60"/>
      <c r="I49" s="60"/>
    </row>
    <row r="50" spans="2:9" x14ac:dyDescent="0.3">
      <c r="B50" s="60"/>
      <c r="C50" s="60"/>
      <c r="D50" s="60"/>
      <c r="G50" s="60"/>
      <c r="H50" s="60"/>
      <c r="I50" s="60"/>
    </row>
    <row r="51" spans="2:9" x14ac:dyDescent="0.3">
      <c r="B51" s="60"/>
      <c r="C51" s="60"/>
      <c r="D51" s="60"/>
      <c r="G51" s="60"/>
      <c r="H51" s="60"/>
      <c r="I51" s="60"/>
    </row>
    <row r="52" spans="2:9" x14ac:dyDescent="0.3">
      <c r="B52" s="60"/>
      <c r="C52" s="60"/>
      <c r="D52" s="60"/>
      <c r="G52" s="60"/>
      <c r="H52" s="60"/>
      <c r="I52" s="60"/>
    </row>
    <row r="53" spans="2:9" x14ac:dyDescent="0.3">
      <c r="B53" s="60"/>
      <c r="C53" s="60"/>
      <c r="D53" s="60"/>
      <c r="G53" s="60"/>
      <c r="H53" s="60"/>
      <c r="I53" s="60"/>
    </row>
    <row r="54" spans="2:9" x14ac:dyDescent="0.3">
      <c r="B54" s="60"/>
      <c r="C54" s="60"/>
      <c r="D54" s="60"/>
      <c r="G54" s="60"/>
      <c r="H54" s="60"/>
      <c r="I54" s="60"/>
    </row>
    <row r="55" spans="2:9" x14ac:dyDescent="0.3">
      <c r="B55" s="60"/>
      <c r="C55" s="60"/>
      <c r="D55" s="60"/>
      <c r="G55" s="60"/>
      <c r="H55" s="60"/>
      <c r="I55" s="60"/>
    </row>
    <row r="56" spans="2:9" x14ac:dyDescent="0.3">
      <c r="B56" s="60"/>
      <c r="C56" s="60"/>
      <c r="D56" s="60"/>
      <c r="G56" s="60"/>
      <c r="H56" s="60"/>
      <c r="I56" s="60"/>
    </row>
    <row r="57" spans="2:9" x14ac:dyDescent="0.3">
      <c r="B57" s="60"/>
      <c r="C57" s="60"/>
      <c r="D57" s="60"/>
      <c r="G57" s="60"/>
      <c r="H57" s="60"/>
      <c r="I57" s="60"/>
    </row>
    <row r="58" spans="2:9" x14ac:dyDescent="0.3">
      <c r="B58" s="60"/>
      <c r="C58" s="60"/>
      <c r="D58" s="60"/>
      <c r="G58" s="60"/>
      <c r="H58" s="60"/>
      <c r="I58" s="60"/>
    </row>
    <row r="59" spans="2:9" x14ac:dyDescent="0.3">
      <c r="B59" s="60"/>
      <c r="C59" s="60"/>
      <c r="D59" s="60"/>
      <c r="G59" s="60"/>
      <c r="H59" s="60"/>
      <c r="I59" s="60"/>
    </row>
    <row r="60" spans="2:9" x14ac:dyDescent="0.3">
      <c r="B60" s="60"/>
      <c r="C60" s="60"/>
      <c r="D60" s="60"/>
      <c r="G60" s="60"/>
      <c r="H60" s="60"/>
      <c r="I60" s="60"/>
    </row>
    <row r="61" spans="2:9" x14ac:dyDescent="0.3">
      <c r="B61" s="60"/>
      <c r="C61" s="60"/>
      <c r="D61" s="60"/>
      <c r="G61" s="60"/>
      <c r="H61" s="60"/>
      <c r="I61" s="60"/>
    </row>
    <row r="62" spans="2:9" x14ac:dyDescent="0.3">
      <c r="B62" s="60"/>
      <c r="C62" s="60"/>
      <c r="D62" s="60"/>
      <c r="G62" s="60"/>
      <c r="H62" s="60"/>
      <c r="I62" s="60"/>
    </row>
    <row r="63" spans="2:9" x14ac:dyDescent="0.3">
      <c r="B63" s="60"/>
      <c r="C63" s="60"/>
      <c r="D63" s="60"/>
      <c r="G63" s="60"/>
      <c r="H63" s="60"/>
      <c r="I63" s="60"/>
    </row>
    <row r="64" spans="2:9" x14ac:dyDescent="0.3">
      <c r="B64" s="60"/>
      <c r="C64" s="60"/>
      <c r="D64" s="60"/>
      <c r="G64" s="60"/>
      <c r="H64" s="60"/>
      <c r="I64" s="60"/>
    </row>
    <row r="65" spans="2:9" x14ac:dyDescent="0.3">
      <c r="B65" s="60"/>
      <c r="C65" s="60"/>
      <c r="D65" s="60"/>
      <c r="G65" s="60"/>
      <c r="H65" s="60"/>
      <c r="I65" s="60"/>
    </row>
    <row r="66" spans="2:9" x14ac:dyDescent="0.3">
      <c r="B66" s="60"/>
      <c r="C66" s="60"/>
      <c r="D66" s="60"/>
      <c r="G66" s="60"/>
      <c r="H66" s="60"/>
      <c r="I66" s="60"/>
    </row>
    <row r="67" spans="2:9" x14ac:dyDescent="0.3">
      <c r="B67" s="60"/>
      <c r="C67" s="60"/>
      <c r="D67" s="60"/>
      <c r="G67" s="60"/>
      <c r="H67" s="60"/>
      <c r="I67" s="60"/>
    </row>
    <row r="68" spans="2:9" x14ac:dyDescent="0.3">
      <c r="B68" s="60"/>
      <c r="C68" s="60"/>
      <c r="D68" s="60"/>
      <c r="G68" s="60"/>
      <c r="H68" s="60"/>
      <c r="I68" s="60"/>
    </row>
    <row r="69" spans="2:9" x14ac:dyDescent="0.3">
      <c r="B69" s="60"/>
      <c r="C69" s="60"/>
      <c r="D69" s="60"/>
      <c r="G69" s="60"/>
      <c r="H69" s="60"/>
      <c r="I69" s="60"/>
    </row>
    <row r="70" spans="2:9" x14ac:dyDescent="0.3">
      <c r="B70" s="60"/>
      <c r="C70" s="60"/>
      <c r="D70" s="60"/>
      <c r="G70" s="60"/>
      <c r="H70" s="60"/>
      <c r="I70" s="60"/>
    </row>
    <row r="71" spans="2:9" x14ac:dyDescent="0.3">
      <c r="B71" s="60"/>
      <c r="C71" s="60"/>
      <c r="D71" s="60"/>
      <c r="G71" s="60"/>
      <c r="H71" s="60"/>
      <c r="I71" s="60"/>
    </row>
    <row r="72" spans="2:9" x14ac:dyDescent="0.3">
      <c r="B72" s="60"/>
      <c r="C72" s="60"/>
      <c r="D72" s="60"/>
      <c r="G72" s="60"/>
      <c r="H72" s="60"/>
      <c r="I72" s="60"/>
    </row>
    <row r="73" spans="2:9" x14ac:dyDescent="0.3">
      <c r="B73" s="60"/>
      <c r="C73" s="60"/>
      <c r="D73" s="60"/>
      <c r="G73" s="60"/>
      <c r="H73" s="60"/>
      <c r="I73" s="60"/>
    </row>
    <row r="74" spans="2:9" x14ac:dyDescent="0.3">
      <c r="B74" s="60"/>
      <c r="C74" s="60"/>
      <c r="D74" s="60"/>
      <c r="G74" s="60"/>
      <c r="H74" s="60"/>
      <c r="I74" s="60"/>
    </row>
    <row r="75" spans="2:9" x14ac:dyDescent="0.3">
      <c r="B75" s="60"/>
      <c r="C75" s="60"/>
      <c r="D75" s="60"/>
      <c r="G75" s="60"/>
      <c r="H75" s="60"/>
      <c r="I75" s="60"/>
    </row>
    <row r="76" spans="2:9" x14ac:dyDescent="0.3">
      <c r="B76" s="60"/>
      <c r="C76" s="60"/>
      <c r="D76" s="60"/>
      <c r="G76" s="60"/>
      <c r="H76" s="60"/>
      <c r="I76" s="60"/>
    </row>
    <row r="77" spans="2:9" x14ac:dyDescent="0.3">
      <c r="B77" s="60"/>
      <c r="C77" s="60"/>
      <c r="D77" s="60"/>
      <c r="G77" s="60"/>
      <c r="H77" s="60"/>
      <c r="I77" s="60"/>
    </row>
    <row r="78" spans="2:9" x14ac:dyDescent="0.3">
      <c r="B78" s="60"/>
      <c r="C78" s="60"/>
      <c r="D78" s="60"/>
      <c r="G78" s="60"/>
      <c r="H78" s="60"/>
      <c r="I78" s="60"/>
    </row>
    <row r="79" spans="2:9" x14ac:dyDescent="0.3">
      <c r="B79" s="60"/>
      <c r="C79" s="60"/>
      <c r="D79" s="60"/>
      <c r="G79" s="60"/>
      <c r="H79" s="60"/>
      <c r="I79" s="60"/>
    </row>
    <row r="80" spans="2:9" x14ac:dyDescent="0.3">
      <c r="B80" s="60"/>
      <c r="C80" s="60"/>
      <c r="D80" s="60"/>
      <c r="G80" s="60"/>
      <c r="H80" s="60"/>
      <c r="I80" s="60"/>
    </row>
    <row r="81" spans="2:9" x14ac:dyDescent="0.3">
      <c r="B81" s="60"/>
      <c r="C81" s="60"/>
      <c r="D81" s="60"/>
      <c r="G81" s="60"/>
      <c r="H81" s="60"/>
      <c r="I81" s="60"/>
    </row>
    <row r="82" spans="2:9" x14ac:dyDescent="0.3">
      <c r="B82" s="60"/>
      <c r="C82" s="60"/>
      <c r="D82" s="60"/>
      <c r="G82" s="60"/>
      <c r="H82" s="60"/>
      <c r="I82" s="60"/>
    </row>
    <row r="83" spans="2:9" x14ac:dyDescent="0.3">
      <c r="B83" s="60"/>
      <c r="C83" s="60"/>
      <c r="D83" s="60"/>
      <c r="G83" s="60"/>
      <c r="H83" s="60"/>
      <c r="I83" s="60"/>
    </row>
    <row r="84" spans="2:9" x14ac:dyDescent="0.3">
      <c r="B84" s="60"/>
      <c r="C84" s="60"/>
      <c r="D84" s="60"/>
      <c r="G84" s="60"/>
      <c r="H84" s="60"/>
      <c r="I84" s="60"/>
    </row>
    <row r="85" spans="2:9" x14ac:dyDescent="0.3">
      <c r="B85" s="60"/>
      <c r="C85" s="60"/>
      <c r="D85" s="60"/>
      <c r="G85" s="60"/>
      <c r="H85" s="60"/>
      <c r="I85" s="60"/>
    </row>
    <row r="86" spans="2:9" x14ac:dyDescent="0.3">
      <c r="B86" s="60"/>
      <c r="C86" s="60"/>
      <c r="D86" s="60"/>
      <c r="G86" s="60"/>
      <c r="H86" s="60"/>
      <c r="I86" s="60"/>
    </row>
    <row r="87" spans="2:9" x14ac:dyDescent="0.3">
      <c r="B87" s="60"/>
      <c r="C87" s="60"/>
      <c r="D87" s="60"/>
      <c r="G87" s="60"/>
      <c r="H87" s="60"/>
      <c r="I87" s="60"/>
    </row>
    <row r="88" spans="2:9" x14ac:dyDescent="0.3">
      <c r="B88" s="60"/>
      <c r="C88" s="60"/>
      <c r="D88" s="60"/>
      <c r="G88" s="60"/>
      <c r="H88" s="60"/>
      <c r="I88" s="60"/>
    </row>
    <row r="89" spans="2:9" x14ac:dyDescent="0.3">
      <c r="B89" s="60"/>
      <c r="C89" s="60"/>
      <c r="D89" s="60"/>
      <c r="G89" s="60"/>
      <c r="H89" s="60"/>
      <c r="I89" s="60"/>
    </row>
    <row r="90" spans="2:9" x14ac:dyDescent="0.3">
      <c r="B90" s="60"/>
      <c r="C90" s="60"/>
      <c r="D90" s="60"/>
      <c r="G90" s="60"/>
      <c r="H90" s="60"/>
      <c r="I90" s="60"/>
    </row>
    <row r="91" spans="2:9" x14ac:dyDescent="0.3">
      <c r="B91" s="60"/>
      <c r="C91" s="60"/>
      <c r="D91" s="60"/>
      <c r="G91" s="60"/>
      <c r="H91" s="60"/>
      <c r="I91" s="60"/>
    </row>
    <row r="92" spans="2:9" x14ac:dyDescent="0.3">
      <c r="B92" s="60"/>
      <c r="C92" s="60"/>
      <c r="D92" s="60"/>
      <c r="G92" s="60"/>
      <c r="H92" s="60"/>
      <c r="I92" s="60"/>
    </row>
    <row r="93" spans="2:9" x14ac:dyDescent="0.3">
      <c r="B93" s="60"/>
      <c r="C93" s="60"/>
      <c r="D93" s="60"/>
      <c r="G93" s="60"/>
      <c r="H93" s="60"/>
      <c r="I93" s="60"/>
    </row>
    <row r="94" spans="2:9" x14ac:dyDescent="0.3">
      <c r="B94" s="60"/>
      <c r="C94" s="60"/>
      <c r="D94" s="60"/>
      <c r="G94" s="60"/>
      <c r="H94" s="60"/>
      <c r="I94" s="60"/>
    </row>
    <row r="95" spans="2:9" x14ac:dyDescent="0.3">
      <c r="B95" s="60"/>
      <c r="C95" s="60"/>
      <c r="D95" s="60"/>
      <c r="G95" s="60"/>
      <c r="H95" s="60"/>
      <c r="I95" s="60"/>
    </row>
    <row r="96" spans="2:9" x14ac:dyDescent="0.3">
      <c r="B96" s="60"/>
      <c r="C96" s="60"/>
      <c r="D96" s="60"/>
      <c r="G96" s="60"/>
      <c r="H96" s="60"/>
      <c r="I96" s="60"/>
    </row>
    <row r="97" spans="2:9" x14ac:dyDescent="0.3">
      <c r="B97" s="60"/>
      <c r="C97" s="60"/>
      <c r="D97" s="60"/>
      <c r="G97" s="60"/>
      <c r="H97" s="60"/>
      <c r="I97" s="60"/>
    </row>
    <row r="98" spans="2:9" x14ac:dyDescent="0.3">
      <c r="B98" s="60"/>
      <c r="C98" s="60"/>
      <c r="D98" s="60"/>
      <c r="G98" s="60"/>
      <c r="H98" s="60"/>
      <c r="I98" s="60"/>
    </row>
  </sheetData>
  <sheetProtection sheet="1" objects="1" scenarios="1" formatCells="0" formatColumns="0" formatRows="0" selectLockedCells="1" sort="0" autoFilter="0"/>
  <dataValidations count="5">
    <dataValidation type="textLength" operator="lessThanOrEqual" allowBlank="1" showInputMessage="1" showErrorMessage="1" errorTitle="MAX TEXT LENGTH EXCEEDED" error="The maximum number of characters allowed for a workflow role name is 30 characters." sqref="G4:G33 C4:C33" xr:uid="{A8A5765F-C35A-478E-B22F-94AC7E54C9B5}">
      <formula1>30</formula1>
    </dataValidation>
    <dataValidation type="list" allowBlank="1" showInputMessage="1" showErrorMessage="1" sqref="B34 G34" xr:uid="{981D4F86-AE2C-4B90-BDAA-F1FEE3004764}">
      <formula1>"FIN,HRM"</formula1>
    </dataValidation>
    <dataValidation type="list" allowBlank="1" showInputMessage="1" showErrorMessage="1" sqref="B38:B98" xr:uid="{6D0DCF8D-FE2C-4081-90DC-02AB49568FD5}">
      <formula1>FINROLES</formula1>
    </dataValidation>
    <dataValidation type="list" allowBlank="1" showInputMessage="1" showErrorMessage="1" sqref="G38:G98" xr:uid="{C651341D-27B9-4D1C-B95A-832F758984BD}">
      <formula1>HRMROLES</formula1>
    </dataValidation>
    <dataValidation type="textLength" operator="lessThanOrEqual" allowBlank="1" showInputMessage="1" showErrorMessage="1" errorTitle="MAX TEXT LENGTH EXCEEDED" error="The maximum number of characters allowed for a workflow role name is 27 characters." sqref="B4:B33" xr:uid="{054FDD15-29FD-4976-AC52-D65E217DD56D}">
      <formula1>27</formula1>
    </dataValidation>
  </dataValidations>
  <pageMargins left="0.7" right="0.7" top="0.75" bottom="0.75" header="0.3" footer="0.3"/>
  <pageSetup orientation="portrait" verticalDpi="0"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3E09-F22E-4805-A26C-0C9B05ADC73D}">
  <dimension ref="A1:BD48"/>
  <sheetViews>
    <sheetView showGridLines="0" zoomScaleNormal="100" workbookViewId="0">
      <pane xSplit="8" ySplit="7" topLeftCell="I8" activePane="bottomRight" state="frozen"/>
      <selection pane="topRight" activeCell="I1" sqref="I1"/>
      <selection pane="bottomLeft" activeCell="A5" sqref="A5"/>
      <selection pane="bottomRight" activeCell="A8" sqref="A8"/>
    </sheetView>
  </sheetViews>
  <sheetFormatPr defaultRowHeight="14.4" x14ac:dyDescent="0.3"/>
  <cols>
    <col min="1" max="1" width="17.6640625" customWidth="1"/>
    <col min="2" max="2" width="9.109375" customWidth="1"/>
    <col min="3" max="3" width="8.5546875" bestFit="1" customWidth="1"/>
    <col min="4" max="4" width="11.5546875" customWidth="1"/>
    <col min="5" max="5" width="10.6640625" bestFit="1" customWidth="1"/>
    <col min="6" max="6" width="12.109375" bestFit="1" customWidth="1"/>
    <col min="7" max="7" width="12.44140625" bestFit="1" customWidth="1"/>
    <col min="8" max="8" width="9.6640625" customWidth="1"/>
    <col min="9" max="9" width="11.33203125" customWidth="1"/>
    <col min="10" max="10" width="32.6640625" customWidth="1"/>
    <col min="11" max="12" width="20.6640625" customWidth="1"/>
    <col min="13" max="13" width="11.33203125" customWidth="1"/>
    <col min="14" max="14" width="32.6640625" customWidth="1"/>
    <col min="15" max="16" width="20.6640625" customWidth="1"/>
    <col min="17" max="17" width="11.33203125" customWidth="1"/>
    <col min="18" max="18" width="32.6640625" customWidth="1"/>
    <col min="19" max="20" width="20.6640625" customWidth="1"/>
    <col min="21" max="21" width="11.33203125" customWidth="1"/>
    <col min="22" max="22" width="32.6640625" customWidth="1"/>
    <col min="23" max="24" width="20.6640625" customWidth="1"/>
    <col min="25" max="25" width="11.33203125" customWidth="1"/>
    <col min="26" max="26" width="32.6640625" customWidth="1"/>
    <col min="27" max="28" width="20.6640625" customWidth="1"/>
    <col min="29" max="29" width="11.33203125" customWidth="1"/>
    <col min="30" max="30" width="32.6640625" customWidth="1"/>
    <col min="31" max="32" width="20.6640625" customWidth="1"/>
    <col min="33" max="33" width="11.33203125" customWidth="1"/>
    <col min="34" max="34" width="32.6640625" customWidth="1"/>
    <col min="35" max="36" width="20.6640625" customWidth="1"/>
    <col min="37" max="37" width="11.33203125" customWidth="1"/>
    <col min="38" max="38" width="32.6640625" customWidth="1"/>
    <col min="39" max="40" width="20.6640625" customWidth="1"/>
    <col min="41" max="41" width="11.33203125" customWidth="1"/>
    <col min="42" max="42" width="32.6640625" customWidth="1"/>
    <col min="43" max="44" width="20.6640625" customWidth="1"/>
    <col min="45" max="45" width="11.33203125" customWidth="1"/>
    <col min="46" max="46" width="32.6640625" customWidth="1"/>
    <col min="47" max="48" width="20.6640625" customWidth="1"/>
    <col min="49" max="49" width="11.33203125" customWidth="1"/>
    <col min="50" max="50" width="32.6640625" customWidth="1"/>
    <col min="51" max="52" width="20.6640625" customWidth="1"/>
    <col min="53" max="53" width="11.33203125" customWidth="1"/>
    <col min="54" max="54" width="32.6640625" customWidth="1"/>
    <col min="55" max="56" width="20.6640625" customWidth="1"/>
  </cols>
  <sheetData>
    <row r="1" spans="1:56" s="1" customFormat="1" ht="25.8" x14ac:dyDescent="0.5">
      <c r="A1" s="27" t="s">
        <v>50</v>
      </c>
    </row>
    <row r="2" spans="1:56" s="1" customFormat="1" ht="25.8" x14ac:dyDescent="0.5">
      <c r="A2" s="28" t="s">
        <v>51</v>
      </c>
      <c r="E2" s="90" t="str">
        <f>IF(DEPT_SEL="","",DEPT_SEL)</f>
        <v/>
      </c>
      <c r="F2" s="20"/>
    </row>
    <row r="3" spans="1:56" s="24" customFormat="1" ht="15.6" x14ac:dyDescent="0.3">
      <c r="A3" s="23"/>
    </row>
    <row r="4" spans="1:56" s="21" customFormat="1" ht="21" x14ac:dyDescent="0.4">
      <c r="C4" s="99" t="s">
        <v>5155</v>
      </c>
      <c r="D4" s="99"/>
      <c r="E4" s="99"/>
      <c r="F4" s="99"/>
      <c r="G4" s="99"/>
      <c r="H4" s="99"/>
    </row>
    <row r="5" spans="1:56" s="26" customFormat="1" ht="18" customHeight="1" x14ac:dyDescent="0.3">
      <c r="A5" s="61"/>
      <c r="B5" s="25"/>
      <c r="C5" s="99"/>
      <c r="D5" s="99"/>
      <c r="E5" s="99"/>
      <c r="F5" s="99"/>
      <c r="G5" s="99"/>
      <c r="H5" s="99"/>
      <c r="I5" s="101" t="s">
        <v>54</v>
      </c>
      <c r="J5" s="101"/>
      <c r="K5" s="101"/>
      <c r="L5" s="101"/>
      <c r="M5" s="100" t="s">
        <v>55</v>
      </c>
      <c r="N5" s="100"/>
      <c r="O5" s="100"/>
      <c r="P5" s="100"/>
      <c r="Q5" s="102" t="s">
        <v>56</v>
      </c>
      <c r="R5" s="102"/>
      <c r="S5" s="102"/>
      <c r="T5" s="102"/>
      <c r="U5" s="103" t="s">
        <v>57</v>
      </c>
      <c r="V5" s="103"/>
      <c r="W5" s="103"/>
      <c r="X5" s="103"/>
      <c r="Y5" s="104" t="s">
        <v>58</v>
      </c>
      <c r="Z5" s="104"/>
      <c r="AA5" s="104"/>
      <c r="AB5" s="104"/>
      <c r="AC5" s="101" t="s">
        <v>59</v>
      </c>
      <c r="AD5" s="101"/>
      <c r="AE5" s="101"/>
      <c r="AF5" s="101"/>
      <c r="AG5" s="100" t="s">
        <v>60</v>
      </c>
      <c r="AH5" s="100"/>
      <c r="AI5" s="100"/>
      <c r="AJ5" s="100"/>
      <c r="AK5" s="102" t="s">
        <v>61</v>
      </c>
      <c r="AL5" s="102"/>
      <c r="AM5" s="102"/>
      <c r="AN5" s="102"/>
      <c r="AO5" s="103" t="s">
        <v>62</v>
      </c>
      <c r="AP5" s="103"/>
      <c r="AQ5" s="103"/>
      <c r="AR5" s="103"/>
      <c r="AS5" s="104" t="s">
        <v>63</v>
      </c>
      <c r="AT5" s="104"/>
      <c r="AU5" s="104"/>
      <c r="AV5" s="104"/>
      <c r="AW5" s="101" t="s">
        <v>64</v>
      </c>
      <c r="AX5" s="101"/>
      <c r="AY5" s="101"/>
      <c r="AZ5" s="101"/>
      <c r="BA5" s="100" t="s">
        <v>65</v>
      </c>
      <c r="BB5" s="100"/>
      <c r="BC5" s="100"/>
      <c r="BD5" s="100"/>
    </row>
    <row r="6" spans="1:56" s="1" customFormat="1" x14ac:dyDescent="0.3">
      <c r="C6" s="99"/>
      <c r="D6" s="99"/>
      <c r="E6" s="99"/>
      <c r="F6" s="99"/>
      <c r="G6" s="99"/>
      <c r="H6" s="99"/>
      <c r="I6" s="47"/>
      <c r="J6" s="55" t="s">
        <v>66</v>
      </c>
      <c r="K6" s="48"/>
      <c r="L6" s="49"/>
      <c r="M6" s="2"/>
      <c r="N6" s="56" t="s">
        <v>67</v>
      </c>
      <c r="O6" s="2"/>
      <c r="P6" s="46"/>
      <c r="Q6" s="3"/>
      <c r="R6" s="57" t="s">
        <v>67</v>
      </c>
      <c r="S6" s="3"/>
      <c r="T6" s="45"/>
      <c r="U6" s="43"/>
      <c r="V6" s="58" t="s">
        <v>67</v>
      </c>
      <c r="W6" s="43"/>
      <c r="X6" s="44"/>
      <c r="Y6" s="4"/>
      <c r="Z6" s="59" t="s">
        <v>67</v>
      </c>
      <c r="AA6" s="4"/>
      <c r="AB6" s="42"/>
      <c r="AC6" s="47"/>
      <c r="AD6" s="55" t="s">
        <v>67</v>
      </c>
      <c r="AE6" s="47"/>
      <c r="AF6" s="49"/>
      <c r="AG6" s="2"/>
      <c r="AH6" s="56" t="s">
        <v>67</v>
      </c>
      <c r="AI6" s="2"/>
      <c r="AJ6" s="46"/>
      <c r="AK6" s="3"/>
      <c r="AL6" s="57" t="s">
        <v>67</v>
      </c>
      <c r="AM6" s="3"/>
      <c r="AN6" s="45"/>
      <c r="AO6" s="43"/>
      <c r="AP6" s="58" t="s">
        <v>67</v>
      </c>
      <c r="AQ6" s="43"/>
      <c r="AR6" s="44"/>
      <c r="AS6" s="4"/>
      <c r="AT6" s="59" t="s">
        <v>67</v>
      </c>
      <c r="AU6" s="4"/>
      <c r="AV6" s="42"/>
      <c r="AW6" s="47"/>
      <c r="AX6" s="55" t="s">
        <v>67</v>
      </c>
      <c r="AY6" s="47"/>
      <c r="AZ6" s="49"/>
      <c r="BA6" s="2"/>
      <c r="BB6" s="56" t="s">
        <v>67</v>
      </c>
      <c r="BC6" s="2"/>
      <c r="BD6" s="46"/>
    </row>
    <row r="7" spans="1:56" s="1" customFormat="1" ht="29.4" customHeight="1" thickBot="1" x14ac:dyDescent="0.35">
      <c r="A7" s="64" t="s">
        <v>68</v>
      </c>
      <c r="B7" s="64" t="s">
        <v>3</v>
      </c>
      <c r="C7" s="64" t="s">
        <v>4</v>
      </c>
      <c r="D7" s="64" t="s">
        <v>5</v>
      </c>
      <c r="E7" s="64" t="s">
        <v>6</v>
      </c>
      <c r="F7" s="64" t="s">
        <v>7</v>
      </c>
      <c r="G7" s="64" t="s">
        <v>8</v>
      </c>
      <c r="H7" s="64" t="s">
        <v>9</v>
      </c>
      <c r="I7" s="65" t="s">
        <v>69</v>
      </c>
      <c r="J7" s="66" t="s">
        <v>70</v>
      </c>
      <c r="K7" s="66" t="s">
        <v>71</v>
      </c>
      <c r="L7" s="67" t="s">
        <v>72</v>
      </c>
      <c r="M7" s="68" t="s">
        <v>73</v>
      </c>
      <c r="N7" s="69" t="s">
        <v>74</v>
      </c>
      <c r="O7" s="69" t="s">
        <v>75</v>
      </c>
      <c r="P7" s="70" t="s">
        <v>76</v>
      </c>
      <c r="Q7" s="71" t="s">
        <v>77</v>
      </c>
      <c r="R7" s="72" t="s">
        <v>78</v>
      </c>
      <c r="S7" s="72" t="s">
        <v>79</v>
      </c>
      <c r="T7" s="73" t="s">
        <v>80</v>
      </c>
      <c r="U7" s="74" t="s">
        <v>81</v>
      </c>
      <c r="V7" s="75" t="s">
        <v>82</v>
      </c>
      <c r="W7" s="75" t="s">
        <v>83</v>
      </c>
      <c r="X7" s="76" t="s">
        <v>84</v>
      </c>
      <c r="Y7" s="77" t="s">
        <v>85</v>
      </c>
      <c r="Z7" s="78" t="s">
        <v>86</v>
      </c>
      <c r="AA7" s="78" t="s">
        <v>87</v>
      </c>
      <c r="AB7" s="79" t="s">
        <v>88</v>
      </c>
      <c r="AC7" s="65" t="s">
        <v>89</v>
      </c>
      <c r="AD7" s="66" t="s">
        <v>90</v>
      </c>
      <c r="AE7" s="66" t="s">
        <v>91</v>
      </c>
      <c r="AF7" s="80" t="s">
        <v>92</v>
      </c>
      <c r="AG7" s="68" t="s">
        <v>93</v>
      </c>
      <c r="AH7" s="69" t="s">
        <v>94</v>
      </c>
      <c r="AI7" s="69" t="s">
        <v>95</v>
      </c>
      <c r="AJ7" s="81" t="s">
        <v>96</v>
      </c>
      <c r="AK7" s="71" t="s">
        <v>97</v>
      </c>
      <c r="AL7" s="72" t="s">
        <v>98</v>
      </c>
      <c r="AM7" s="72" t="s">
        <v>99</v>
      </c>
      <c r="AN7" s="82" t="s">
        <v>100</v>
      </c>
      <c r="AO7" s="74" t="s">
        <v>101</v>
      </c>
      <c r="AP7" s="75" t="s">
        <v>102</v>
      </c>
      <c r="AQ7" s="75" t="s">
        <v>103</v>
      </c>
      <c r="AR7" s="76" t="s">
        <v>104</v>
      </c>
      <c r="AS7" s="77" t="s">
        <v>105</v>
      </c>
      <c r="AT7" s="78" t="s">
        <v>106</v>
      </c>
      <c r="AU7" s="78" t="s">
        <v>107</v>
      </c>
      <c r="AV7" s="79" t="s">
        <v>108</v>
      </c>
      <c r="AW7" s="65" t="s">
        <v>109</v>
      </c>
      <c r="AX7" s="66" t="s">
        <v>110</v>
      </c>
      <c r="AY7" s="66" t="s">
        <v>111</v>
      </c>
      <c r="AZ7" s="80" t="s">
        <v>112</v>
      </c>
      <c r="BA7" s="68" t="s">
        <v>113</v>
      </c>
      <c r="BB7" s="69" t="s">
        <v>114</v>
      </c>
      <c r="BC7" s="69" t="s">
        <v>115</v>
      </c>
      <c r="BD7" s="81" t="s">
        <v>116</v>
      </c>
    </row>
    <row r="8" spans="1:56" s="1" customFormat="1" x14ac:dyDescent="0.3">
      <c r="A8" s="62"/>
      <c r="B8" s="5" t="str">
        <f t="shared" ref="B8" si="0">IF(FIN_DEPT_SEL="","",LEFT(FIN_DEPT_SEL,2))</f>
        <v/>
      </c>
      <c r="C8" s="106" t="s">
        <v>42</v>
      </c>
      <c r="D8" s="106" t="s">
        <v>42</v>
      </c>
      <c r="E8" s="106" t="s">
        <v>42</v>
      </c>
      <c r="F8" s="106" t="s">
        <v>42</v>
      </c>
      <c r="G8" s="106" t="s">
        <v>42</v>
      </c>
      <c r="H8" s="106" t="s">
        <v>42</v>
      </c>
      <c r="I8" s="62"/>
      <c r="J8" s="62"/>
      <c r="K8" s="62" t="str">
        <f>IF(ADD_FIN_WFRULE[[#This Row],[APPROVER ROLE NAME (LVL 01)]]="","",VLOOKUP(ADD_FIN_WFRULE[[#This Row],[APPROVER ROLE NAME (LVL 01)]],FINWFLookup[[#All],[FIN_WF_ROLENAME]:[FIN_WF_ROLEID]],2,FALSE))</f>
        <v/>
      </c>
      <c r="L8" s="62"/>
      <c r="M8" s="62"/>
      <c r="N8" s="62" t="s">
        <v>47</v>
      </c>
      <c r="O8" s="62" t="str">
        <f>IF(ADD_FIN_WFRULE[[#This Row],[APPROVER ROLE NAME (LVL 02)]]="","",VLOOKUP(ADD_FIN_WFRULE[[#This Row],[APPROVER ROLE NAME (LVL 02)]],FINWFLookup[[#All],[FIN_WF_ROLENAME]:[FIN_WF_ROLEID]],2,FALSE))</f>
        <v/>
      </c>
      <c r="P8" s="62"/>
      <c r="Q8" s="62"/>
      <c r="R8" s="62"/>
      <c r="S8" s="62" t="str">
        <f>IF(ADD_FIN_WFRULE[[#This Row],[APPROVER ROLE NAME (LVL 03)]]="","",VLOOKUP(ADD_FIN_WFRULE[[#This Row],[APPROVER ROLE NAME (LVL 03)]],FINWFLookup[[#All],[FIN_WF_ROLENAME]:[FIN_WF_ROLEID]],2,FALSE))</f>
        <v/>
      </c>
      <c r="T8" s="62"/>
      <c r="U8" s="62"/>
      <c r="V8" s="62" t="s">
        <v>47</v>
      </c>
      <c r="W8" s="62" t="str">
        <f>IF(ADD_FIN_WFRULE[[#This Row],[APPROVER ROLE NAME (LVL 04)]]="","",VLOOKUP(ADD_FIN_WFRULE[[#This Row],[APPROVER ROLE NAME (LVL 04)]],FINWFLookup[[#All],[FIN_WF_ROLENAME]:[FIN_WF_ROLEID]],2,FALSE))</f>
        <v/>
      </c>
      <c r="X8" s="62"/>
      <c r="Y8" s="62"/>
      <c r="Z8" s="62" t="s">
        <v>47</v>
      </c>
      <c r="AA8" s="62" t="str">
        <f>IF(ADD_FIN_WFRULE[[#This Row],[APPROVER ROLE NAME (LVL 05)]]="","",VLOOKUP(ADD_FIN_WFRULE[[#This Row],[APPROVER ROLE NAME (LVL 05)]],FINWFLookup[[#All],[FIN_WF_ROLENAME]:[FIN_WF_ROLEID]],2,FALSE))</f>
        <v/>
      </c>
      <c r="AB8" s="62"/>
      <c r="AC8" s="62"/>
      <c r="AD8" s="62" t="s">
        <v>47</v>
      </c>
      <c r="AE8" s="62" t="str">
        <f>IF(ADD_FIN_WFRULE[[#This Row],[APPROVER ROLE NAME (LVL 06)]]="","",VLOOKUP(ADD_FIN_WFRULE[[#This Row],[APPROVER ROLE NAME (LVL 06)]],FINWFLookup[[#All],[FIN_WF_ROLENAME]:[FIN_WF_ROLEID]],2,FALSE))</f>
        <v/>
      </c>
      <c r="AF8" s="62"/>
      <c r="AG8" s="62"/>
      <c r="AH8" s="62" t="s">
        <v>47</v>
      </c>
      <c r="AI8" s="62" t="str">
        <f>IF(ADD_FIN_WFRULE[[#This Row],[APPROVER ROLE NAME (LVL 07)]]="","",VLOOKUP(ADD_FIN_WFRULE[[#This Row],[APPROVER ROLE NAME (LVL 07)]],FINWFLookup[[#All],[FIN_WF_ROLENAME]:[FIN_WF_ROLEID]],2,FALSE))</f>
        <v/>
      </c>
      <c r="AJ8" s="62"/>
      <c r="AK8" s="62"/>
      <c r="AL8" s="62" t="s">
        <v>47</v>
      </c>
      <c r="AM8" s="62" t="str">
        <f>IF(ADD_FIN_WFRULE[[#This Row],[APPROVER ROLE NAME (LVL 08)]]="","",VLOOKUP(ADD_FIN_WFRULE[[#This Row],[APPROVER ROLE NAME (LVL 08)]],FINWFLookup[[#All],[FIN_WF_ROLENAME]:[FIN_WF_ROLEID]],2,FALSE))</f>
        <v/>
      </c>
      <c r="AN8" s="62"/>
      <c r="AO8" s="62"/>
      <c r="AP8" s="62" t="s">
        <v>47</v>
      </c>
      <c r="AQ8" s="62" t="str">
        <f>IF(ADD_FIN_WFRULE[[#This Row],[APPROVER ROLE NAME (LVL 09)]]="","",VLOOKUP(ADD_FIN_WFRULE[[#This Row],[APPROVER ROLE NAME (LVL 09)]],FINWFLookup[[#All],[FIN_WF_ROLENAME]:[FIN_WF_ROLEID]],2,FALSE))</f>
        <v/>
      </c>
      <c r="AR8" s="62"/>
      <c r="AS8" s="62"/>
      <c r="AT8" s="62" t="s">
        <v>47</v>
      </c>
      <c r="AU8" s="62" t="str">
        <f>IF(ADD_FIN_WFRULE[[#This Row],[APPROVER ROLE NAME (LVL 10)]]="","",VLOOKUP(ADD_FIN_WFRULE[[#This Row],[APPROVER ROLE NAME (LVL 10)]],FINWFLookup[[#All],[FIN_WF_ROLENAME]:[FIN_WF_ROLEID]],2,FALSE))</f>
        <v/>
      </c>
      <c r="AV8" s="62"/>
      <c r="AW8" s="62"/>
      <c r="AX8" s="62" t="s">
        <v>47</v>
      </c>
      <c r="AY8" s="62" t="str">
        <f>IF(ADD_FIN_WFRULE[[#This Row],[APPROVER ROLE NAME (LVL 11)]]="","",VLOOKUP(ADD_FIN_WFRULE[[#This Row],[APPROVER ROLE NAME (LVL 11)]],FINWFLookup[[#All],[FIN_WF_ROLENAME]:[FIN_WF_ROLEID]],2,FALSE))</f>
        <v/>
      </c>
      <c r="AZ8" s="62"/>
      <c r="BA8" s="62"/>
      <c r="BB8" s="62" t="s">
        <v>47</v>
      </c>
      <c r="BC8" s="62" t="str">
        <f>IF(ADD_FIN_WFRULE[[#This Row],[APPROVER ROLE NAME (LVL 12)]]="","",VLOOKUP(ADD_FIN_WFRULE[[#This Row],[APPROVER ROLE NAME (LVL 12)]],FINWFLookup[[#All],[FIN_WF_ROLENAME]:[FIN_WF_ROLEID]],2,FALSE))</f>
        <v/>
      </c>
      <c r="BD8" s="62"/>
    </row>
    <row r="9" spans="1:56" x14ac:dyDescent="0.3">
      <c r="A9" s="106"/>
      <c r="B9" s="107" t="str">
        <f>IF(FIN_DEPT_SEL="","",LEFT(FIN_DEPT_SEL,2))</f>
        <v/>
      </c>
      <c r="C9" s="106" t="s">
        <v>42</v>
      </c>
      <c r="D9" s="106" t="s">
        <v>42</v>
      </c>
      <c r="E9" s="106" t="s">
        <v>42</v>
      </c>
      <c r="F9" s="106" t="s">
        <v>42</v>
      </c>
      <c r="G9" s="106" t="s">
        <v>42</v>
      </c>
      <c r="H9" s="106" t="s">
        <v>42</v>
      </c>
      <c r="I9" s="106"/>
      <c r="J9" s="106"/>
      <c r="K9" s="106" t="str">
        <f>IF(ADD_FIN_WFRULE[[#This Row],[APPROVER ROLE NAME (LVL 01)]]="","",VLOOKUP(ADD_FIN_WFRULE[[#This Row],[APPROVER ROLE NAME (LVL 01)]],FINWFLookup[[#All],[FIN_WF_ROLENAME]:[FIN_WF_ROLEID]],2,FALSE))</f>
        <v/>
      </c>
      <c r="L9" s="106"/>
      <c r="M9" s="106"/>
      <c r="N9" s="106"/>
      <c r="O9" s="106" t="str">
        <f>IF(ADD_FIN_WFRULE[[#This Row],[APPROVER ROLE NAME (LVL 02)]]="","",VLOOKUP(ADD_FIN_WFRULE[[#This Row],[APPROVER ROLE NAME (LVL 02)]],FINWFLookup[[#All],[FIN_WF_ROLENAME]:[FIN_WF_ROLEID]],2,FALSE))</f>
        <v/>
      </c>
      <c r="P9" s="106"/>
      <c r="Q9" s="106"/>
      <c r="R9" s="106"/>
      <c r="S9" s="106" t="str">
        <f>IF(ADD_FIN_WFRULE[[#This Row],[APPROVER ROLE NAME (LVL 03)]]="","",VLOOKUP(ADD_FIN_WFRULE[[#This Row],[APPROVER ROLE NAME (LVL 03)]],FINWFLookup[[#All],[FIN_WF_ROLENAME]:[FIN_WF_ROLEID]],2,FALSE))</f>
        <v/>
      </c>
      <c r="T9" s="106"/>
      <c r="U9" s="106"/>
      <c r="V9" s="106"/>
      <c r="W9" s="106" t="str">
        <f>IF(ADD_FIN_WFRULE[[#This Row],[APPROVER ROLE NAME (LVL 04)]]="","",VLOOKUP(ADD_FIN_WFRULE[[#This Row],[APPROVER ROLE NAME (LVL 04)]],FINWFLookup[[#All],[FIN_WF_ROLENAME]:[FIN_WF_ROLEID]],2,FALSE))</f>
        <v/>
      </c>
      <c r="X9" s="106"/>
      <c r="Y9" s="106"/>
      <c r="Z9" s="106"/>
      <c r="AA9" s="106" t="str">
        <f>IF(ADD_FIN_WFRULE[[#This Row],[APPROVER ROLE NAME (LVL 05)]]="","",VLOOKUP(ADD_FIN_WFRULE[[#This Row],[APPROVER ROLE NAME (LVL 05)]],FINWFLookup[[#All],[FIN_WF_ROLENAME]:[FIN_WF_ROLEID]],2,FALSE))</f>
        <v/>
      </c>
      <c r="AB9" s="106"/>
      <c r="AC9" s="106"/>
      <c r="AD9" s="106"/>
      <c r="AE9" s="106" t="str">
        <f>IF(ADD_FIN_WFRULE[[#This Row],[APPROVER ROLE NAME (LVL 06)]]="","",VLOOKUP(ADD_FIN_WFRULE[[#This Row],[APPROVER ROLE NAME (LVL 06)]],FINWFLookup[[#All],[FIN_WF_ROLENAME]:[FIN_WF_ROLEID]],2,FALSE))</f>
        <v/>
      </c>
      <c r="AF9" s="106"/>
      <c r="AG9" s="106"/>
      <c r="AH9" s="106"/>
      <c r="AI9" s="106" t="str">
        <f>IF(ADD_FIN_WFRULE[[#This Row],[APPROVER ROLE NAME (LVL 07)]]="","",VLOOKUP(ADD_FIN_WFRULE[[#This Row],[APPROVER ROLE NAME (LVL 07)]],FINWFLookup[[#All],[FIN_WF_ROLENAME]:[FIN_WF_ROLEID]],2,FALSE))</f>
        <v/>
      </c>
      <c r="AJ9" s="106"/>
      <c r="AK9" s="106"/>
      <c r="AL9" s="106"/>
      <c r="AM9" s="106" t="str">
        <f>IF(ADD_FIN_WFRULE[[#This Row],[APPROVER ROLE NAME (LVL 08)]]="","",VLOOKUP(ADD_FIN_WFRULE[[#This Row],[APPROVER ROLE NAME (LVL 08)]],FINWFLookup[[#All],[FIN_WF_ROLENAME]:[FIN_WF_ROLEID]],2,FALSE))</f>
        <v/>
      </c>
      <c r="AN9" s="106"/>
      <c r="AO9" s="106"/>
      <c r="AP9" s="106"/>
      <c r="AQ9" s="106" t="str">
        <f>IF(ADD_FIN_WFRULE[[#This Row],[APPROVER ROLE NAME (LVL 09)]]="","",VLOOKUP(ADD_FIN_WFRULE[[#This Row],[APPROVER ROLE NAME (LVL 09)]],FINWFLookup[[#All],[FIN_WF_ROLENAME]:[FIN_WF_ROLEID]],2,FALSE))</f>
        <v/>
      </c>
      <c r="AR9" s="106"/>
      <c r="AS9" s="106"/>
      <c r="AT9" s="106"/>
      <c r="AU9" s="106" t="str">
        <f>IF(ADD_FIN_WFRULE[[#This Row],[APPROVER ROLE NAME (LVL 10)]]="","",VLOOKUP(ADD_FIN_WFRULE[[#This Row],[APPROVER ROLE NAME (LVL 10)]],FINWFLookup[[#All],[FIN_WF_ROLENAME]:[FIN_WF_ROLEID]],2,FALSE))</f>
        <v/>
      </c>
      <c r="AV9" s="106"/>
      <c r="AW9" s="106"/>
      <c r="AX9" s="106"/>
      <c r="AY9" s="106" t="str">
        <f>IF(ADD_FIN_WFRULE[[#This Row],[APPROVER ROLE NAME (LVL 11)]]="","",VLOOKUP(ADD_FIN_WFRULE[[#This Row],[APPROVER ROLE NAME (LVL 11)]],FINWFLookup[[#All],[FIN_WF_ROLENAME]:[FIN_WF_ROLEID]],2,FALSE))</f>
        <v/>
      </c>
      <c r="AZ9" s="106"/>
      <c r="BA9" s="106"/>
      <c r="BB9" s="106"/>
      <c r="BC9" s="106" t="str">
        <f>IF(ADD_FIN_WFRULE[[#This Row],[APPROVER ROLE NAME (LVL 12)]]="","",VLOOKUP(ADD_FIN_WFRULE[[#This Row],[APPROVER ROLE NAME (LVL 12)]],FINWFLookup[[#All],[FIN_WF_ROLENAME]:[FIN_WF_ROLEID]],2,FALSE))</f>
        <v/>
      </c>
      <c r="BD9" s="106"/>
    </row>
    <row r="10" spans="1:56" x14ac:dyDescent="0.3">
      <c r="A10" s="106"/>
      <c r="B10" s="107" t="str">
        <f>IF(FIN_DEPT_SEL="","",LEFT(FIN_DEPT_SEL,2))</f>
        <v/>
      </c>
      <c r="C10" s="106" t="s">
        <v>42</v>
      </c>
      <c r="D10" s="106" t="s">
        <v>42</v>
      </c>
      <c r="E10" s="106" t="s">
        <v>42</v>
      </c>
      <c r="F10" s="106" t="s">
        <v>42</v>
      </c>
      <c r="G10" s="106" t="s">
        <v>42</v>
      </c>
      <c r="H10" s="106" t="s">
        <v>42</v>
      </c>
      <c r="I10" s="106"/>
      <c r="J10" s="106"/>
      <c r="K10" s="106" t="str">
        <f>IF(ADD_FIN_WFRULE[[#This Row],[APPROVER ROLE NAME (LVL 01)]]="","",VLOOKUP(ADD_FIN_WFRULE[[#This Row],[APPROVER ROLE NAME (LVL 01)]],FINWFLookup[[#All],[FIN_WF_ROLENAME]:[FIN_WF_ROLEID]],2,FALSE))</f>
        <v/>
      </c>
      <c r="L10" s="106"/>
      <c r="M10" s="106"/>
      <c r="N10" s="106"/>
      <c r="O10" s="106" t="str">
        <f>IF(ADD_FIN_WFRULE[[#This Row],[APPROVER ROLE NAME (LVL 02)]]="","",VLOOKUP(ADD_FIN_WFRULE[[#This Row],[APPROVER ROLE NAME (LVL 02)]],FINWFLookup[[#All],[FIN_WF_ROLENAME]:[FIN_WF_ROLEID]],2,FALSE))</f>
        <v/>
      </c>
      <c r="P10" s="106"/>
      <c r="Q10" s="106"/>
      <c r="R10" s="106"/>
      <c r="S10" s="106" t="str">
        <f>IF(ADD_FIN_WFRULE[[#This Row],[APPROVER ROLE NAME (LVL 03)]]="","",VLOOKUP(ADD_FIN_WFRULE[[#This Row],[APPROVER ROLE NAME (LVL 03)]],FINWFLookup[[#All],[FIN_WF_ROLENAME]:[FIN_WF_ROLEID]],2,FALSE))</f>
        <v/>
      </c>
      <c r="T10" s="106"/>
      <c r="U10" s="106"/>
      <c r="V10" s="106"/>
      <c r="W10" s="106" t="str">
        <f>IF(ADD_FIN_WFRULE[[#This Row],[APPROVER ROLE NAME (LVL 04)]]="","",VLOOKUP(ADD_FIN_WFRULE[[#This Row],[APPROVER ROLE NAME (LVL 04)]],FINWFLookup[[#All],[FIN_WF_ROLENAME]:[FIN_WF_ROLEID]],2,FALSE))</f>
        <v/>
      </c>
      <c r="X10" s="106"/>
      <c r="Y10" s="106"/>
      <c r="Z10" s="106"/>
      <c r="AA10" s="106" t="str">
        <f>IF(ADD_FIN_WFRULE[[#This Row],[APPROVER ROLE NAME (LVL 05)]]="","",VLOOKUP(ADD_FIN_WFRULE[[#This Row],[APPROVER ROLE NAME (LVL 05)]],FINWFLookup[[#All],[FIN_WF_ROLENAME]:[FIN_WF_ROLEID]],2,FALSE))</f>
        <v/>
      </c>
      <c r="AB10" s="106"/>
      <c r="AC10" s="106"/>
      <c r="AD10" s="106"/>
      <c r="AE10" s="106" t="str">
        <f>IF(ADD_FIN_WFRULE[[#This Row],[APPROVER ROLE NAME (LVL 06)]]="","",VLOOKUP(ADD_FIN_WFRULE[[#This Row],[APPROVER ROLE NAME (LVL 06)]],FINWFLookup[[#All],[FIN_WF_ROLENAME]:[FIN_WF_ROLEID]],2,FALSE))</f>
        <v/>
      </c>
      <c r="AF10" s="106"/>
      <c r="AG10" s="106"/>
      <c r="AH10" s="106"/>
      <c r="AI10" s="106" t="str">
        <f>IF(ADD_FIN_WFRULE[[#This Row],[APPROVER ROLE NAME (LVL 07)]]="","",VLOOKUP(ADD_FIN_WFRULE[[#This Row],[APPROVER ROLE NAME (LVL 07)]],FINWFLookup[[#All],[FIN_WF_ROLENAME]:[FIN_WF_ROLEID]],2,FALSE))</f>
        <v/>
      </c>
      <c r="AJ10" s="106"/>
      <c r="AK10" s="106"/>
      <c r="AL10" s="106"/>
      <c r="AM10" s="106" t="str">
        <f>IF(ADD_FIN_WFRULE[[#This Row],[APPROVER ROLE NAME (LVL 08)]]="","",VLOOKUP(ADD_FIN_WFRULE[[#This Row],[APPROVER ROLE NAME (LVL 08)]],FINWFLookup[[#All],[FIN_WF_ROLENAME]:[FIN_WF_ROLEID]],2,FALSE))</f>
        <v/>
      </c>
      <c r="AN10" s="106"/>
      <c r="AO10" s="106"/>
      <c r="AP10" s="106"/>
      <c r="AQ10" s="106" t="str">
        <f>IF(ADD_FIN_WFRULE[[#This Row],[APPROVER ROLE NAME (LVL 09)]]="","",VLOOKUP(ADD_FIN_WFRULE[[#This Row],[APPROVER ROLE NAME (LVL 09)]],FINWFLookup[[#All],[FIN_WF_ROLENAME]:[FIN_WF_ROLEID]],2,FALSE))</f>
        <v/>
      </c>
      <c r="AR10" s="106"/>
      <c r="AS10" s="106"/>
      <c r="AT10" s="106"/>
      <c r="AU10" s="106" t="str">
        <f>IF(ADD_FIN_WFRULE[[#This Row],[APPROVER ROLE NAME (LVL 10)]]="","",VLOOKUP(ADD_FIN_WFRULE[[#This Row],[APPROVER ROLE NAME (LVL 10)]],FINWFLookup[[#All],[FIN_WF_ROLENAME]:[FIN_WF_ROLEID]],2,FALSE))</f>
        <v/>
      </c>
      <c r="AV10" s="106"/>
      <c r="AW10" s="106"/>
      <c r="AX10" s="106"/>
      <c r="AY10" s="106" t="str">
        <f>IF(ADD_FIN_WFRULE[[#This Row],[APPROVER ROLE NAME (LVL 11)]]="","",VLOOKUP(ADD_FIN_WFRULE[[#This Row],[APPROVER ROLE NAME (LVL 11)]],FINWFLookup[[#All],[FIN_WF_ROLENAME]:[FIN_WF_ROLEID]],2,FALSE))</f>
        <v/>
      </c>
      <c r="AZ10" s="106"/>
      <c r="BA10" s="106"/>
      <c r="BB10" s="106"/>
      <c r="BC10" s="106" t="str">
        <f>IF(ADD_FIN_WFRULE[[#This Row],[APPROVER ROLE NAME (LVL 12)]]="","",VLOOKUP(ADD_FIN_WFRULE[[#This Row],[APPROVER ROLE NAME (LVL 12)]],FINWFLookup[[#All],[FIN_WF_ROLENAME]:[FIN_WF_ROLEID]],2,FALSE))</f>
        <v/>
      </c>
      <c r="BD10" s="106"/>
    </row>
    <row r="11" spans="1:56" x14ac:dyDescent="0.3">
      <c r="A11" s="106"/>
      <c r="B11" s="107" t="str">
        <f>IF(FIN_DEPT_SEL="","",LEFT(FIN_DEPT_SEL,2))</f>
        <v/>
      </c>
      <c r="C11" s="106" t="s">
        <v>42</v>
      </c>
      <c r="D11" s="106" t="s">
        <v>42</v>
      </c>
      <c r="E11" s="106" t="s">
        <v>42</v>
      </c>
      <c r="F11" s="106" t="s">
        <v>42</v>
      </c>
      <c r="G11" s="106" t="s">
        <v>42</v>
      </c>
      <c r="H11" s="106" t="s">
        <v>42</v>
      </c>
      <c r="I11" s="106"/>
      <c r="J11" s="106"/>
      <c r="K11" s="106" t="str">
        <f>IF(ADD_FIN_WFRULE[[#This Row],[APPROVER ROLE NAME (LVL 01)]]="","",VLOOKUP(ADD_FIN_WFRULE[[#This Row],[APPROVER ROLE NAME (LVL 01)]],FINWFLookup[[#All],[FIN_WF_ROLENAME]:[FIN_WF_ROLEID]],2,FALSE))</f>
        <v/>
      </c>
      <c r="L11" s="106"/>
      <c r="M11" s="106"/>
      <c r="N11" s="106"/>
      <c r="O11" s="106" t="str">
        <f>IF(ADD_FIN_WFRULE[[#This Row],[APPROVER ROLE NAME (LVL 02)]]="","",VLOOKUP(ADD_FIN_WFRULE[[#This Row],[APPROVER ROLE NAME (LVL 02)]],FINWFLookup[[#All],[FIN_WF_ROLENAME]:[FIN_WF_ROLEID]],2,FALSE))</f>
        <v/>
      </c>
      <c r="P11" s="106"/>
      <c r="Q11" s="106"/>
      <c r="R11" s="106"/>
      <c r="S11" s="106" t="str">
        <f>IF(ADD_FIN_WFRULE[[#This Row],[APPROVER ROLE NAME (LVL 03)]]="","",VLOOKUP(ADD_FIN_WFRULE[[#This Row],[APPROVER ROLE NAME (LVL 03)]],FINWFLookup[[#All],[FIN_WF_ROLENAME]:[FIN_WF_ROLEID]],2,FALSE))</f>
        <v/>
      </c>
      <c r="T11" s="106"/>
      <c r="U11" s="106"/>
      <c r="V11" s="106"/>
      <c r="W11" s="106" t="str">
        <f>IF(ADD_FIN_WFRULE[[#This Row],[APPROVER ROLE NAME (LVL 04)]]="","",VLOOKUP(ADD_FIN_WFRULE[[#This Row],[APPROVER ROLE NAME (LVL 04)]],FINWFLookup[[#All],[FIN_WF_ROLENAME]:[FIN_WF_ROLEID]],2,FALSE))</f>
        <v/>
      </c>
      <c r="X11" s="106"/>
      <c r="Y11" s="106"/>
      <c r="Z11" s="106"/>
      <c r="AA11" s="106" t="str">
        <f>IF(ADD_FIN_WFRULE[[#This Row],[APPROVER ROLE NAME (LVL 05)]]="","",VLOOKUP(ADD_FIN_WFRULE[[#This Row],[APPROVER ROLE NAME (LVL 05)]],FINWFLookup[[#All],[FIN_WF_ROLENAME]:[FIN_WF_ROLEID]],2,FALSE))</f>
        <v/>
      </c>
      <c r="AB11" s="106"/>
      <c r="AC11" s="106"/>
      <c r="AD11" s="106"/>
      <c r="AE11" s="106" t="str">
        <f>IF(ADD_FIN_WFRULE[[#This Row],[APPROVER ROLE NAME (LVL 06)]]="","",VLOOKUP(ADD_FIN_WFRULE[[#This Row],[APPROVER ROLE NAME (LVL 06)]],FINWFLookup[[#All],[FIN_WF_ROLENAME]:[FIN_WF_ROLEID]],2,FALSE))</f>
        <v/>
      </c>
      <c r="AF11" s="106"/>
      <c r="AG11" s="106"/>
      <c r="AH11" s="106"/>
      <c r="AI11" s="106" t="str">
        <f>IF(ADD_FIN_WFRULE[[#This Row],[APPROVER ROLE NAME (LVL 07)]]="","",VLOOKUP(ADD_FIN_WFRULE[[#This Row],[APPROVER ROLE NAME (LVL 07)]],FINWFLookup[[#All],[FIN_WF_ROLENAME]:[FIN_WF_ROLEID]],2,FALSE))</f>
        <v/>
      </c>
      <c r="AJ11" s="106"/>
      <c r="AK11" s="106"/>
      <c r="AL11" s="106"/>
      <c r="AM11" s="106" t="str">
        <f>IF(ADD_FIN_WFRULE[[#This Row],[APPROVER ROLE NAME (LVL 08)]]="","",VLOOKUP(ADD_FIN_WFRULE[[#This Row],[APPROVER ROLE NAME (LVL 08)]],FINWFLookup[[#All],[FIN_WF_ROLENAME]:[FIN_WF_ROLEID]],2,FALSE))</f>
        <v/>
      </c>
      <c r="AN11" s="106"/>
      <c r="AO11" s="106"/>
      <c r="AP11" s="106"/>
      <c r="AQ11" s="106" t="str">
        <f>IF(ADD_FIN_WFRULE[[#This Row],[APPROVER ROLE NAME (LVL 09)]]="","",VLOOKUP(ADD_FIN_WFRULE[[#This Row],[APPROVER ROLE NAME (LVL 09)]],FINWFLookup[[#All],[FIN_WF_ROLENAME]:[FIN_WF_ROLEID]],2,FALSE))</f>
        <v/>
      </c>
      <c r="AR11" s="106"/>
      <c r="AS11" s="106"/>
      <c r="AT11" s="106"/>
      <c r="AU11" s="106" t="str">
        <f>IF(ADD_FIN_WFRULE[[#This Row],[APPROVER ROLE NAME (LVL 10)]]="","",VLOOKUP(ADD_FIN_WFRULE[[#This Row],[APPROVER ROLE NAME (LVL 10)]],FINWFLookup[[#All],[FIN_WF_ROLENAME]:[FIN_WF_ROLEID]],2,FALSE))</f>
        <v/>
      </c>
      <c r="AV11" s="106"/>
      <c r="AW11" s="106"/>
      <c r="AX11" s="106"/>
      <c r="AY11" s="106" t="str">
        <f>IF(ADD_FIN_WFRULE[[#This Row],[APPROVER ROLE NAME (LVL 11)]]="","",VLOOKUP(ADD_FIN_WFRULE[[#This Row],[APPROVER ROLE NAME (LVL 11)]],FINWFLookup[[#All],[FIN_WF_ROLENAME]:[FIN_WF_ROLEID]],2,FALSE))</f>
        <v/>
      </c>
      <c r="AZ11" s="106"/>
      <c r="BA11" s="106"/>
      <c r="BB11" s="106"/>
      <c r="BC11" s="106" t="str">
        <f>IF(ADD_FIN_WFRULE[[#This Row],[APPROVER ROLE NAME (LVL 12)]]="","",VLOOKUP(ADD_FIN_WFRULE[[#This Row],[APPROVER ROLE NAME (LVL 12)]],FINWFLookup[[#All],[FIN_WF_ROLENAME]:[FIN_WF_ROLEID]],2,FALSE))</f>
        <v/>
      </c>
      <c r="BD11" s="106"/>
    </row>
    <row r="12" spans="1:56" x14ac:dyDescent="0.3">
      <c r="A12" s="106"/>
      <c r="B12" s="107" t="str">
        <f>IF(FIN_DEPT_SEL="","",LEFT(FIN_DEPT_SEL,2))</f>
        <v/>
      </c>
      <c r="C12" s="106" t="s">
        <v>42</v>
      </c>
      <c r="D12" s="106" t="s">
        <v>42</v>
      </c>
      <c r="E12" s="106" t="s">
        <v>42</v>
      </c>
      <c r="F12" s="106" t="s">
        <v>42</v>
      </c>
      <c r="G12" s="106" t="s">
        <v>42</v>
      </c>
      <c r="H12" s="106" t="s">
        <v>42</v>
      </c>
      <c r="I12" s="106"/>
      <c r="J12" s="106"/>
      <c r="K12" s="106" t="str">
        <f>IF(ADD_FIN_WFRULE[[#This Row],[APPROVER ROLE NAME (LVL 01)]]="","",VLOOKUP(ADD_FIN_WFRULE[[#This Row],[APPROVER ROLE NAME (LVL 01)]],FINWFLookup[[#All],[FIN_WF_ROLENAME]:[FIN_WF_ROLEID]],2,FALSE))</f>
        <v/>
      </c>
      <c r="L12" s="106"/>
      <c r="M12" s="106"/>
      <c r="N12" s="106"/>
      <c r="O12" s="106" t="str">
        <f>IF(ADD_FIN_WFRULE[[#This Row],[APPROVER ROLE NAME (LVL 02)]]="","",VLOOKUP(ADD_FIN_WFRULE[[#This Row],[APPROVER ROLE NAME (LVL 02)]],FINWFLookup[[#All],[FIN_WF_ROLENAME]:[FIN_WF_ROLEID]],2,FALSE))</f>
        <v/>
      </c>
      <c r="P12" s="106"/>
      <c r="Q12" s="106"/>
      <c r="R12" s="106"/>
      <c r="S12" s="106" t="str">
        <f>IF(ADD_FIN_WFRULE[[#This Row],[APPROVER ROLE NAME (LVL 03)]]="","",VLOOKUP(ADD_FIN_WFRULE[[#This Row],[APPROVER ROLE NAME (LVL 03)]],FINWFLookup[[#All],[FIN_WF_ROLENAME]:[FIN_WF_ROLEID]],2,FALSE))</f>
        <v/>
      </c>
      <c r="T12" s="106"/>
      <c r="U12" s="106"/>
      <c r="V12" s="106"/>
      <c r="W12" s="106" t="str">
        <f>IF(ADD_FIN_WFRULE[[#This Row],[APPROVER ROLE NAME (LVL 04)]]="","",VLOOKUP(ADD_FIN_WFRULE[[#This Row],[APPROVER ROLE NAME (LVL 04)]],FINWFLookup[[#All],[FIN_WF_ROLENAME]:[FIN_WF_ROLEID]],2,FALSE))</f>
        <v/>
      </c>
      <c r="X12" s="106"/>
      <c r="Y12" s="106"/>
      <c r="Z12" s="106"/>
      <c r="AA12" s="106" t="str">
        <f>IF(ADD_FIN_WFRULE[[#This Row],[APPROVER ROLE NAME (LVL 05)]]="","",VLOOKUP(ADD_FIN_WFRULE[[#This Row],[APPROVER ROLE NAME (LVL 05)]],FINWFLookup[[#All],[FIN_WF_ROLENAME]:[FIN_WF_ROLEID]],2,FALSE))</f>
        <v/>
      </c>
      <c r="AB12" s="106"/>
      <c r="AC12" s="106"/>
      <c r="AD12" s="106"/>
      <c r="AE12" s="106" t="str">
        <f>IF(ADD_FIN_WFRULE[[#This Row],[APPROVER ROLE NAME (LVL 06)]]="","",VLOOKUP(ADD_FIN_WFRULE[[#This Row],[APPROVER ROLE NAME (LVL 06)]],FINWFLookup[[#All],[FIN_WF_ROLENAME]:[FIN_WF_ROLEID]],2,FALSE))</f>
        <v/>
      </c>
      <c r="AF12" s="106"/>
      <c r="AG12" s="106"/>
      <c r="AH12" s="106"/>
      <c r="AI12" s="106" t="str">
        <f>IF(ADD_FIN_WFRULE[[#This Row],[APPROVER ROLE NAME (LVL 07)]]="","",VLOOKUP(ADD_FIN_WFRULE[[#This Row],[APPROVER ROLE NAME (LVL 07)]],FINWFLookup[[#All],[FIN_WF_ROLENAME]:[FIN_WF_ROLEID]],2,FALSE))</f>
        <v/>
      </c>
      <c r="AJ12" s="106"/>
      <c r="AK12" s="106"/>
      <c r="AL12" s="106"/>
      <c r="AM12" s="106" t="str">
        <f>IF(ADD_FIN_WFRULE[[#This Row],[APPROVER ROLE NAME (LVL 08)]]="","",VLOOKUP(ADD_FIN_WFRULE[[#This Row],[APPROVER ROLE NAME (LVL 08)]],FINWFLookup[[#All],[FIN_WF_ROLENAME]:[FIN_WF_ROLEID]],2,FALSE))</f>
        <v/>
      </c>
      <c r="AN12" s="106"/>
      <c r="AO12" s="106"/>
      <c r="AP12" s="106"/>
      <c r="AQ12" s="106" t="str">
        <f>IF(ADD_FIN_WFRULE[[#This Row],[APPROVER ROLE NAME (LVL 09)]]="","",VLOOKUP(ADD_FIN_WFRULE[[#This Row],[APPROVER ROLE NAME (LVL 09)]],FINWFLookup[[#All],[FIN_WF_ROLENAME]:[FIN_WF_ROLEID]],2,FALSE))</f>
        <v/>
      </c>
      <c r="AR12" s="106"/>
      <c r="AS12" s="106"/>
      <c r="AT12" s="106"/>
      <c r="AU12" s="106" t="str">
        <f>IF(ADD_FIN_WFRULE[[#This Row],[APPROVER ROLE NAME (LVL 10)]]="","",VLOOKUP(ADD_FIN_WFRULE[[#This Row],[APPROVER ROLE NAME (LVL 10)]],FINWFLookup[[#All],[FIN_WF_ROLENAME]:[FIN_WF_ROLEID]],2,FALSE))</f>
        <v/>
      </c>
      <c r="AV12" s="106"/>
      <c r="AW12" s="106"/>
      <c r="AX12" s="106"/>
      <c r="AY12" s="106" t="str">
        <f>IF(ADD_FIN_WFRULE[[#This Row],[APPROVER ROLE NAME (LVL 11)]]="","",VLOOKUP(ADD_FIN_WFRULE[[#This Row],[APPROVER ROLE NAME (LVL 11)]],FINWFLookup[[#All],[FIN_WF_ROLENAME]:[FIN_WF_ROLEID]],2,FALSE))</f>
        <v/>
      </c>
      <c r="AZ12" s="106"/>
      <c r="BA12" s="106"/>
      <c r="BB12" s="106"/>
      <c r="BC12" s="106" t="str">
        <f>IF(ADD_FIN_WFRULE[[#This Row],[APPROVER ROLE NAME (LVL 12)]]="","",VLOOKUP(ADD_FIN_WFRULE[[#This Row],[APPROVER ROLE NAME (LVL 12)]],FINWFLookup[[#All],[FIN_WF_ROLENAME]:[FIN_WF_ROLEID]],2,FALSE))</f>
        <v/>
      </c>
      <c r="BD12" s="106"/>
    </row>
    <row r="13" spans="1:56" x14ac:dyDescent="0.3">
      <c r="A13" s="106"/>
      <c r="B13" s="107" t="str">
        <f>IF(FIN_DEPT_SEL="","",LEFT(FIN_DEPT_SEL,2))</f>
        <v/>
      </c>
      <c r="C13" s="106" t="s">
        <v>42</v>
      </c>
      <c r="D13" s="106" t="s">
        <v>42</v>
      </c>
      <c r="E13" s="106" t="s">
        <v>42</v>
      </c>
      <c r="F13" s="106" t="s">
        <v>42</v>
      </c>
      <c r="G13" s="106" t="s">
        <v>42</v>
      </c>
      <c r="H13" s="106" t="s">
        <v>42</v>
      </c>
      <c r="I13" s="106"/>
      <c r="J13" s="106"/>
      <c r="K13" s="106" t="str">
        <f>IF(ADD_FIN_WFRULE[[#This Row],[APPROVER ROLE NAME (LVL 01)]]="","",VLOOKUP(ADD_FIN_WFRULE[[#This Row],[APPROVER ROLE NAME (LVL 01)]],FINWFLookup[[#All],[FIN_WF_ROLENAME]:[FIN_WF_ROLEID]],2,FALSE))</f>
        <v/>
      </c>
      <c r="L13" s="106"/>
      <c r="M13" s="106"/>
      <c r="N13" s="106"/>
      <c r="O13" s="106" t="str">
        <f>IF(ADD_FIN_WFRULE[[#This Row],[APPROVER ROLE NAME (LVL 02)]]="","",VLOOKUP(ADD_FIN_WFRULE[[#This Row],[APPROVER ROLE NAME (LVL 02)]],FINWFLookup[[#All],[FIN_WF_ROLENAME]:[FIN_WF_ROLEID]],2,FALSE))</f>
        <v/>
      </c>
      <c r="P13" s="106"/>
      <c r="Q13" s="106"/>
      <c r="R13" s="106"/>
      <c r="S13" s="106" t="str">
        <f>IF(ADD_FIN_WFRULE[[#This Row],[APPROVER ROLE NAME (LVL 03)]]="","",VLOOKUP(ADD_FIN_WFRULE[[#This Row],[APPROVER ROLE NAME (LVL 03)]],FINWFLookup[[#All],[FIN_WF_ROLENAME]:[FIN_WF_ROLEID]],2,FALSE))</f>
        <v/>
      </c>
      <c r="T13" s="106"/>
      <c r="U13" s="106"/>
      <c r="V13" s="106"/>
      <c r="W13" s="106" t="str">
        <f>IF(ADD_FIN_WFRULE[[#This Row],[APPROVER ROLE NAME (LVL 04)]]="","",VLOOKUP(ADD_FIN_WFRULE[[#This Row],[APPROVER ROLE NAME (LVL 04)]],FINWFLookup[[#All],[FIN_WF_ROLENAME]:[FIN_WF_ROLEID]],2,FALSE))</f>
        <v/>
      </c>
      <c r="X13" s="106"/>
      <c r="Y13" s="106"/>
      <c r="Z13" s="106"/>
      <c r="AA13" s="106" t="str">
        <f>IF(ADD_FIN_WFRULE[[#This Row],[APPROVER ROLE NAME (LVL 05)]]="","",VLOOKUP(ADD_FIN_WFRULE[[#This Row],[APPROVER ROLE NAME (LVL 05)]],FINWFLookup[[#All],[FIN_WF_ROLENAME]:[FIN_WF_ROLEID]],2,FALSE))</f>
        <v/>
      </c>
      <c r="AB13" s="106"/>
      <c r="AC13" s="106"/>
      <c r="AD13" s="106"/>
      <c r="AE13" s="106" t="str">
        <f>IF(ADD_FIN_WFRULE[[#This Row],[APPROVER ROLE NAME (LVL 06)]]="","",VLOOKUP(ADD_FIN_WFRULE[[#This Row],[APPROVER ROLE NAME (LVL 06)]],FINWFLookup[[#All],[FIN_WF_ROLENAME]:[FIN_WF_ROLEID]],2,FALSE))</f>
        <v/>
      </c>
      <c r="AF13" s="106"/>
      <c r="AG13" s="106"/>
      <c r="AH13" s="106"/>
      <c r="AI13" s="106" t="str">
        <f>IF(ADD_FIN_WFRULE[[#This Row],[APPROVER ROLE NAME (LVL 07)]]="","",VLOOKUP(ADD_FIN_WFRULE[[#This Row],[APPROVER ROLE NAME (LVL 07)]],FINWFLookup[[#All],[FIN_WF_ROLENAME]:[FIN_WF_ROLEID]],2,FALSE))</f>
        <v/>
      </c>
      <c r="AJ13" s="106"/>
      <c r="AK13" s="106"/>
      <c r="AL13" s="106"/>
      <c r="AM13" s="106" t="str">
        <f>IF(ADD_FIN_WFRULE[[#This Row],[APPROVER ROLE NAME (LVL 08)]]="","",VLOOKUP(ADD_FIN_WFRULE[[#This Row],[APPROVER ROLE NAME (LVL 08)]],FINWFLookup[[#All],[FIN_WF_ROLENAME]:[FIN_WF_ROLEID]],2,FALSE))</f>
        <v/>
      </c>
      <c r="AN13" s="106"/>
      <c r="AO13" s="106"/>
      <c r="AP13" s="106"/>
      <c r="AQ13" s="106" t="str">
        <f>IF(ADD_FIN_WFRULE[[#This Row],[APPROVER ROLE NAME (LVL 09)]]="","",VLOOKUP(ADD_FIN_WFRULE[[#This Row],[APPROVER ROLE NAME (LVL 09)]],FINWFLookup[[#All],[FIN_WF_ROLENAME]:[FIN_WF_ROLEID]],2,FALSE))</f>
        <v/>
      </c>
      <c r="AR13" s="106"/>
      <c r="AS13" s="106"/>
      <c r="AT13" s="106"/>
      <c r="AU13" s="106" t="str">
        <f>IF(ADD_FIN_WFRULE[[#This Row],[APPROVER ROLE NAME (LVL 10)]]="","",VLOOKUP(ADD_FIN_WFRULE[[#This Row],[APPROVER ROLE NAME (LVL 10)]],FINWFLookup[[#All],[FIN_WF_ROLENAME]:[FIN_WF_ROLEID]],2,FALSE))</f>
        <v/>
      </c>
      <c r="AV13" s="106"/>
      <c r="AW13" s="106"/>
      <c r="AX13" s="106"/>
      <c r="AY13" s="106" t="str">
        <f>IF(ADD_FIN_WFRULE[[#This Row],[APPROVER ROLE NAME (LVL 11)]]="","",VLOOKUP(ADD_FIN_WFRULE[[#This Row],[APPROVER ROLE NAME (LVL 11)]],FINWFLookup[[#All],[FIN_WF_ROLENAME]:[FIN_WF_ROLEID]],2,FALSE))</f>
        <v/>
      </c>
      <c r="AZ13" s="106"/>
      <c r="BA13" s="106"/>
      <c r="BB13" s="106"/>
      <c r="BC13" s="106" t="str">
        <f>IF(ADD_FIN_WFRULE[[#This Row],[APPROVER ROLE NAME (LVL 12)]]="","",VLOOKUP(ADD_FIN_WFRULE[[#This Row],[APPROVER ROLE NAME (LVL 12)]],FINWFLookup[[#All],[FIN_WF_ROLENAME]:[FIN_WF_ROLEID]],2,FALSE))</f>
        <v/>
      </c>
      <c r="BD13" s="106"/>
    </row>
    <row r="14" spans="1:56" x14ac:dyDescent="0.3">
      <c r="A14" s="106"/>
      <c r="B14" s="107" t="str">
        <f>IF(FIN_DEPT_SEL="","",LEFT(FIN_DEPT_SEL,2))</f>
        <v/>
      </c>
      <c r="C14" s="106" t="s">
        <v>42</v>
      </c>
      <c r="D14" s="106" t="s">
        <v>42</v>
      </c>
      <c r="E14" s="106" t="s">
        <v>42</v>
      </c>
      <c r="F14" s="106" t="s">
        <v>42</v>
      </c>
      <c r="G14" s="106" t="s">
        <v>42</v>
      </c>
      <c r="H14" s="106" t="s">
        <v>42</v>
      </c>
      <c r="I14" s="106"/>
      <c r="J14" s="106"/>
      <c r="K14" s="106" t="str">
        <f>IF(ADD_FIN_WFRULE[[#This Row],[APPROVER ROLE NAME (LVL 01)]]="","",VLOOKUP(ADD_FIN_WFRULE[[#This Row],[APPROVER ROLE NAME (LVL 01)]],FINWFLookup[[#All],[FIN_WF_ROLENAME]:[FIN_WF_ROLEID]],2,FALSE))</f>
        <v/>
      </c>
      <c r="L14" s="106"/>
      <c r="M14" s="106"/>
      <c r="N14" s="106"/>
      <c r="O14" s="106" t="str">
        <f>IF(ADD_FIN_WFRULE[[#This Row],[APPROVER ROLE NAME (LVL 02)]]="","",VLOOKUP(ADD_FIN_WFRULE[[#This Row],[APPROVER ROLE NAME (LVL 02)]],FINWFLookup[[#All],[FIN_WF_ROLENAME]:[FIN_WF_ROLEID]],2,FALSE))</f>
        <v/>
      </c>
      <c r="P14" s="106"/>
      <c r="Q14" s="106"/>
      <c r="R14" s="106"/>
      <c r="S14" s="106" t="str">
        <f>IF(ADD_FIN_WFRULE[[#This Row],[APPROVER ROLE NAME (LVL 03)]]="","",VLOOKUP(ADD_FIN_WFRULE[[#This Row],[APPROVER ROLE NAME (LVL 03)]],FINWFLookup[[#All],[FIN_WF_ROLENAME]:[FIN_WF_ROLEID]],2,FALSE))</f>
        <v/>
      </c>
      <c r="T14" s="106"/>
      <c r="U14" s="106"/>
      <c r="V14" s="106"/>
      <c r="W14" s="106" t="str">
        <f>IF(ADD_FIN_WFRULE[[#This Row],[APPROVER ROLE NAME (LVL 04)]]="","",VLOOKUP(ADD_FIN_WFRULE[[#This Row],[APPROVER ROLE NAME (LVL 04)]],FINWFLookup[[#All],[FIN_WF_ROLENAME]:[FIN_WF_ROLEID]],2,FALSE))</f>
        <v/>
      </c>
      <c r="X14" s="106"/>
      <c r="Y14" s="106"/>
      <c r="Z14" s="106"/>
      <c r="AA14" s="106" t="str">
        <f>IF(ADD_FIN_WFRULE[[#This Row],[APPROVER ROLE NAME (LVL 05)]]="","",VLOOKUP(ADD_FIN_WFRULE[[#This Row],[APPROVER ROLE NAME (LVL 05)]],FINWFLookup[[#All],[FIN_WF_ROLENAME]:[FIN_WF_ROLEID]],2,FALSE))</f>
        <v/>
      </c>
      <c r="AB14" s="106"/>
      <c r="AC14" s="106"/>
      <c r="AD14" s="106"/>
      <c r="AE14" s="106" t="str">
        <f>IF(ADD_FIN_WFRULE[[#This Row],[APPROVER ROLE NAME (LVL 06)]]="","",VLOOKUP(ADD_FIN_WFRULE[[#This Row],[APPROVER ROLE NAME (LVL 06)]],FINWFLookup[[#All],[FIN_WF_ROLENAME]:[FIN_WF_ROLEID]],2,FALSE))</f>
        <v/>
      </c>
      <c r="AF14" s="106"/>
      <c r="AG14" s="106"/>
      <c r="AH14" s="106"/>
      <c r="AI14" s="106" t="str">
        <f>IF(ADD_FIN_WFRULE[[#This Row],[APPROVER ROLE NAME (LVL 07)]]="","",VLOOKUP(ADD_FIN_WFRULE[[#This Row],[APPROVER ROLE NAME (LVL 07)]],FINWFLookup[[#All],[FIN_WF_ROLENAME]:[FIN_WF_ROLEID]],2,FALSE))</f>
        <v/>
      </c>
      <c r="AJ14" s="106"/>
      <c r="AK14" s="106"/>
      <c r="AL14" s="106"/>
      <c r="AM14" s="106" t="str">
        <f>IF(ADD_FIN_WFRULE[[#This Row],[APPROVER ROLE NAME (LVL 08)]]="","",VLOOKUP(ADD_FIN_WFRULE[[#This Row],[APPROVER ROLE NAME (LVL 08)]],FINWFLookup[[#All],[FIN_WF_ROLENAME]:[FIN_WF_ROLEID]],2,FALSE))</f>
        <v/>
      </c>
      <c r="AN14" s="106"/>
      <c r="AO14" s="106"/>
      <c r="AP14" s="106"/>
      <c r="AQ14" s="106" t="str">
        <f>IF(ADD_FIN_WFRULE[[#This Row],[APPROVER ROLE NAME (LVL 09)]]="","",VLOOKUP(ADD_FIN_WFRULE[[#This Row],[APPROVER ROLE NAME (LVL 09)]],FINWFLookup[[#All],[FIN_WF_ROLENAME]:[FIN_WF_ROLEID]],2,FALSE))</f>
        <v/>
      </c>
      <c r="AR14" s="106"/>
      <c r="AS14" s="106"/>
      <c r="AT14" s="106"/>
      <c r="AU14" s="106" t="str">
        <f>IF(ADD_FIN_WFRULE[[#This Row],[APPROVER ROLE NAME (LVL 10)]]="","",VLOOKUP(ADD_FIN_WFRULE[[#This Row],[APPROVER ROLE NAME (LVL 10)]],FINWFLookup[[#All],[FIN_WF_ROLENAME]:[FIN_WF_ROLEID]],2,FALSE))</f>
        <v/>
      </c>
      <c r="AV14" s="106"/>
      <c r="AW14" s="106"/>
      <c r="AX14" s="106"/>
      <c r="AY14" s="106" t="str">
        <f>IF(ADD_FIN_WFRULE[[#This Row],[APPROVER ROLE NAME (LVL 11)]]="","",VLOOKUP(ADD_FIN_WFRULE[[#This Row],[APPROVER ROLE NAME (LVL 11)]],FINWFLookup[[#All],[FIN_WF_ROLENAME]:[FIN_WF_ROLEID]],2,FALSE))</f>
        <v/>
      </c>
      <c r="AZ14" s="106"/>
      <c r="BA14" s="106"/>
      <c r="BB14" s="106"/>
      <c r="BC14" s="106" t="str">
        <f>IF(ADD_FIN_WFRULE[[#This Row],[APPROVER ROLE NAME (LVL 12)]]="","",VLOOKUP(ADD_FIN_WFRULE[[#This Row],[APPROVER ROLE NAME (LVL 12)]],FINWFLookup[[#All],[FIN_WF_ROLENAME]:[FIN_WF_ROLEID]],2,FALSE))</f>
        <v/>
      </c>
      <c r="BD14" s="106"/>
    </row>
    <row r="15" spans="1:56" x14ac:dyDescent="0.3">
      <c r="A15" s="106"/>
      <c r="B15" s="107" t="str">
        <f>IF(FIN_DEPT_SEL="","",LEFT(FIN_DEPT_SEL,2))</f>
        <v/>
      </c>
      <c r="C15" s="106" t="s">
        <v>42</v>
      </c>
      <c r="D15" s="106" t="s">
        <v>42</v>
      </c>
      <c r="E15" s="106" t="s">
        <v>42</v>
      </c>
      <c r="F15" s="106" t="s">
        <v>42</v>
      </c>
      <c r="G15" s="106" t="s">
        <v>42</v>
      </c>
      <c r="H15" s="106" t="s">
        <v>42</v>
      </c>
      <c r="I15" s="106"/>
      <c r="J15" s="106"/>
      <c r="K15" s="106" t="str">
        <f>IF(ADD_FIN_WFRULE[[#This Row],[APPROVER ROLE NAME (LVL 01)]]="","",VLOOKUP(ADD_FIN_WFRULE[[#This Row],[APPROVER ROLE NAME (LVL 01)]],FINWFLookup[[#All],[FIN_WF_ROLENAME]:[FIN_WF_ROLEID]],2,FALSE))</f>
        <v/>
      </c>
      <c r="L15" s="106"/>
      <c r="M15" s="106"/>
      <c r="N15" s="106"/>
      <c r="O15" s="106" t="str">
        <f>IF(ADD_FIN_WFRULE[[#This Row],[APPROVER ROLE NAME (LVL 02)]]="","",VLOOKUP(ADD_FIN_WFRULE[[#This Row],[APPROVER ROLE NAME (LVL 02)]],FINWFLookup[[#All],[FIN_WF_ROLENAME]:[FIN_WF_ROLEID]],2,FALSE))</f>
        <v/>
      </c>
      <c r="P15" s="106"/>
      <c r="Q15" s="106"/>
      <c r="R15" s="106"/>
      <c r="S15" s="106" t="str">
        <f>IF(ADD_FIN_WFRULE[[#This Row],[APPROVER ROLE NAME (LVL 03)]]="","",VLOOKUP(ADD_FIN_WFRULE[[#This Row],[APPROVER ROLE NAME (LVL 03)]],FINWFLookup[[#All],[FIN_WF_ROLENAME]:[FIN_WF_ROLEID]],2,FALSE))</f>
        <v/>
      </c>
      <c r="T15" s="106"/>
      <c r="U15" s="106"/>
      <c r="V15" s="106"/>
      <c r="W15" s="106" t="str">
        <f>IF(ADD_FIN_WFRULE[[#This Row],[APPROVER ROLE NAME (LVL 04)]]="","",VLOOKUP(ADD_FIN_WFRULE[[#This Row],[APPROVER ROLE NAME (LVL 04)]],FINWFLookup[[#All],[FIN_WF_ROLENAME]:[FIN_WF_ROLEID]],2,FALSE))</f>
        <v/>
      </c>
      <c r="X15" s="106"/>
      <c r="Y15" s="106"/>
      <c r="Z15" s="106"/>
      <c r="AA15" s="106" t="str">
        <f>IF(ADD_FIN_WFRULE[[#This Row],[APPROVER ROLE NAME (LVL 05)]]="","",VLOOKUP(ADD_FIN_WFRULE[[#This Row],[APPROVER ROLE NAME (LVL 05)]],FINWFLookup[[#All],[FIN_WF_ROLENAME]:[FIN_WF_ROLEID]],2,FALSE))</f>
        <v/>
      </c>
      <c r="AB15" s="106"/>
      <c r="AC15" s="106"/>
      <c r="AD15" s="106"/>
      <c r="AE15" s="106" t="str">
        <f>IF(ADD_FIN_WFRULE[[#This Row],[APPROVER ROLE NAME (LVL 06)]]="","",VLOOKUP(ADD_FIN_WFRULE[[#This Row],[APPROVER ROLE NAME (LVL 06)]],FINWFLookup[[#All],[FIN_WF_ROLENAME]:[FIN_WF_ROLEID]],2,FALSE))</f>
        <v/>
      </c>
      <c r="AF15" s="106"/>
      <c r="AG15" s="106"/>
      <c r="AH15" s="106"/>
      <c r="AI15" s="106" t="str">
        <f>IF(ADD_FIN_WFRULE[[#This Row],[APPROVER ROLE NAME (LVL 07)]]="","",VLOOKUP(ADD_FIN_WFRULE[[#This Row],[APPROVER ROLE NAME (LVL 07)]],FINWFLookup[[#All],[FIN_WF_ROLENAME]:[FIN_WF_ROLEID]],2,FALSE))</f>
        <v/>
      </c>
      <c r="AJ15" s="106"/>
      <c r="AK15" s="106"/>
      <c r="AL15" s="106"/>
      <c r="AM15" s="106" t="str">
        <f>IF(ADD_FIN_WFRULE[[#This Row],[APPROVER ROLE NAME (LVL 08)]]="","",VLOOKUP(ADD_FIN_WFRULE[[#This Row],[APPROVER ROLE NAME (LVL 08)]],FINWFLookup[[#All],[FIN_WF_ROLENAME]:[FIN_WF_ROLEID]],2,FALSE))</f>
        <v/>
      </c>
      <c r="AN15" s="106"/>
      <c r="AO15" s="106"/>
      <c r="AP15" s="106"/>
      <c r="AQ15" s="106" t="str">
        <f>IF(ADD_FIN_WFRULE[[#This Row],[APPROVER ROLE NAME (LVL 09)]]="","",VLOOKUP(ADD_FIN_WFRULE[[#This Row],[APPROVER ROLE NAME (LVL 09)]],FINWFLookup[[#All],[FIN_WF_ROLENAME]:[FIN_WF_ROLEID]],2,FALSE))</f>
        <v/>
      </c>
      <c r="AR15" s="106"/>
      <c r="AS15" s="106"/>
      <c r="AT15" s="106"/>
      <c r="AU15" s="106" t="str">
        <f>IF(ADD_FIN_WFRULE[[#This Row],[APPROVER ROLE NAME (LVL 10)]]="","",VLOOKUP(ADD_FIN_WFRULE[[#This Row],[APPROVER ROLE NAME (LVL 10)]],FINWFLookup[[#All],[FIN_WF_ROLENAME]:[FIN_WF_ROLEID]],2,FALSE))</f>
        <v/>
      </c>
      <c r="AV15" s="106"/>
      <c r="AW15" s="106"/>
      <c r="AX15" s="106"/>
      <c r="AY15" s="106" t="str">
        <f>IF(ADD_FIN_WFRULE[[#This Row],[APPROVER ROLE NAME (LVL 11)]]="","",VLOOKUP(ADD_FIN_WFRULE[[#This Row],[APPROVER ROLE NAME (LVL 11)]],FINWFLookup[[#All],[FIN_WF_ROLENAME]:[FIN_WF_ROLEID]],2,FALSE))</f>
        <v/>
      </c>
      <c r="AZ15" s="106"/>
      <c r="BA15" s="106"/>
      <c r="BB15" s="106"/>
      <c r="BC15" s="106" t="str">
        <f>IF(ADD_FIN_WFRULE[[#This Row],[APPROVER ROLE NAME (LVL 12)]]="","",VLOOKUP(ADD_FIN_WFRULE[[#This Row],[APPROVER ROLE NAME (LVL 12)]],FINWFLookup[[#All],[FIN_WF_ROLENAME]:[FIN_WF_ROLEID]],2,FALSE))</f>
        <v/>
      </c>
      <c r="BD15" s="106"/>
    </row>
    <row r="16" spans="1:56" x14ac:dyDescent="0.3">
      <c r="A16" s="106"/>
      <c r="B16" s="107" t="str">
        <f>IF(FIN_DEPT_SEL="","",LEFT(FIN_DEPT_SEL,2))</f>
        <v/>
      </c>
      <c r="C16" s="106" t="s">
        <v>42</v>
      </c>
      <c r="D16" s="106" t="s">
        <v>42</v>
      </c>
      <c r="E16" s="106" t="s">
        <v>42</v>
      </c>
      <c r="F16" s="106" t="s">
        <v>42</v>
      </c>
      <c r="G16" s="106" t="s">
        <v>42</v>
      </c>
      <c r="H16" s="106" t="s">
        <v>42</v>
      </c>
      <c r="I16" s="106"/>
      <c r="J16" s="106"/>
      <c r="K16" s="106" t="str">
        <f>IF(ADD_FIN_WFRULE[[#This Row],[APPROVER ROLE NAME (LVL 01)]]="","",VLOOKUP(ADD_FIN_WFRULE[[#This Row],[APPROVER ROLE NAME (LVL 01)]],FINWFLookup[[#All],[FIN_WF_ROLENAME]:[FIN_WF_ROLEID]],2,FALSE))</f>
        <v/>
      </c>
      <c r="L16" s="106"/>
      <c r="M16" s="106"/>
      <c r="N16" s="106"/>
      <c r="O16" s="106" t="str">
        <f>IF(ADD_FIN_WFRULE[[#This Row],[APPROVER ROLE NAME (LVL 02)]]="","",VLOOKUP(ADD_FIN_WFRULE[[#This Row],[APPROVER ROLE NAME (LVL 02)]],FINWFLookup[[#All],[FIN_WF_ROLENAME]:[FIN_WF_ROLEID]],2,FALSE))</f>
        <v/>
      </c>
      <c r="P16" s="106"/>
      <c r="Q16" s="106"/>
      <c r="R16" s="106"/>
      <c r="S16" s="106" t="str">
        <f>IF(ADD_FIN_WFRULE[[#This Row],[APPROVER ROLE NAME (LVL 03)]]="","",VLOOKUP(ADD_FIN_WFRULE[[#This Row],[APPROVER ROLE NAME (LVL 03)]],FINWFLookup[[#All],[FIN_WF_ROLENAME]:[FIN_WF_ROLEID]],2,FALSE))</f>
        <v/>
      </c>
      <c r="T16" s="106"/>
      <c r="U16" s="106"/>
      <c r="V16" s="106"/>
      <c r="W16" s="106" t="str">
        <f>IF(ADD_FIN_WFRULE[[#This Row],[APPROVER ROLE NAME (LVL 04)]]="","",VLOOKUP(ADD_FIN_WFRULE[[#This Row],[APPROVER ROLE NAME (LVL 04)]],FINWFLookup[[#All],[FIN_WF_ROLENAME]:[FIN_WF_ROLEID]],2,FALSE))</f>
        <v/>
      </c>
      <c r="X16" s="106"/>
      <c r="Y16" s="106"/>
      <c r="Z16" s="106"/>
      <c r="AA16" s="106" t="str">
        <f>IF(ADD_FIN_WFRULE[[#This Row],[APPROVER ROLE NAME (LVL 05)]]="","",VLOOKUP(ADD_FIN_WFRULE[[#This Row],[APPROVER ROLE NAME (LVL 05)]],FINWFLookup[[#All],[FIN_WF_ROLENAME]:[FIN_WF_ROLEID]],2,FALSE))</f>
        <v/>
      </c>
      <c r="AB16" s="106"/>
      <c r="AC16" s="106"/>
      <c r="AD16" s="106"/>
      <c r="AE16" s="106" t="str">
        <f>IF(ADD_FIN_WFRULE[[#This Row],[APPROVER ROLE NAME (LVL 06)]]="","",VLOOKUP(ADD_FIN_WFRULE[[#This Row],[APPROVER ROLE NAME (LVL 06)]],FINWFLookup[[#All],[FIN_WF_ROLENAME]:[FIN_WF_ROLEID]],2,FALSE))</f>
        <v/>
      </c>
      <c r="AF16" s="106"/>
      <c r="AG16" s="106"/>
      <c r="AH16" s="106"/>
      <c r="AI16" s="106" t="str">
        <f>IF(ADD_FIN_WFRULE[[#This Row],[APPROVER ROLE NAME (LVL 07)]]="","",VLOOKUP(ADD_FIN_WFRULE[[#This Row],[APPROVER ROLE NAME (LVL 07)]],FINWFLookup[[#All],[FIN_WF_ROLENAME]:[FIN_WF_ROLEID]],2,FALSE))</f>
        <v/>
      </c>
      <c r="AJ16" s="106"/>
      <c r="AK16" s="106"/>
      <c r="AL16" s="106"/>
      <c r="AM16" s="106" t="str">
        <f>IF(ADD_FIN_WFRULE[[#This Row],[APPROVER ROLE NAME (LVL 08)]]="","",VLOOKUP(ADD_FIN_WFRULE[[#This Row],[APPROVER ROLE NAME (LVL 08)]],FINWFLookup[[#All],[FIN_WF_ROLENAME]:[FIN_WF_ROLEID]],2,FALSE))</f>
        <v/>
      </c>
      <c r="AN16" s="106"/>
      <c r="AO16" s="106"/>
      <c r="AP16" s="106"/>
      <c r="AQ16" s="106" t="str">
        <f>IF(ADD_FIN_WFRULE[[#This Row],[APPROVER ROLE NAME (LVL 09)]]="","",VLOOKUP(ADD_FIN_WFRULE[[#This Row],[APPROVER ROLE NAME (LVL 09)]],FINWFLookup[[#All],[FIN_WF_ROLENAME]:[FIN_WF_ROLEID]],2,FALSE))</f>
        <v/>
      </c>
      <c r="AR16" s="106"/>
      <c r="AS16" s="106"/>
      <c r="AT16" s="106"/>
      <c r="AU16" s="106" t="str">
        <f>IF(ADD_FIN_WFRULE[[#This Row],[APPROVER ROLE NAME (LVL 10)]]="","",VLOOKUP(ADD_FIN_WFRULE[[#This Row],[APPROVER ROLE NAME (LVL 10)]],FINWFLookup[[#All],[FIN_WF_ROLENAME]:[FIN_WF_ROLEID]],2,FALSE))</f>
        <v/>
      </c>
      <c r="AV16" s="106"/>
      <c r="AW16" s="106"/>
      <c r="AX16" s="106"/>
      <c r="AY16" s="106" t="str">
        <f>IF(ADD_FIN_WFRULE[[#This Row],[APPROVER ROLE NAME (LVL 11)]]="","",VLOOKUP(ADD_FIN_WFRULE[[#This Row],[APPROVER ROLE NAME (LVL 11)]],FINWFLookup[[#All],[FIN_WF_ROLENAME]:[FIN_WF_ROLEID]],2,FALSE))</f>
        <v/>
      </c>
      <c r="AZ16" s="106"/>
      <c r="BA16" s="106"/>
      <c r="BB16" s="106"/>
      <c r="BC16" s="106" t="str">
        <f>IF(ADD_FIN_WFRULE[[#This Row],[APPROVER ROLE NAME (LVL 12)]]="","",VLOOKUP(ADD_FIN_WFRULE[[#This Row],[APPROVER ROLE NAME (LVL 12)]],FINWFLookup[[#All],[FIN_WF_ROLENAME]:[FIN_WF_ROLEID]],2,FALSE))</f>
        <v/>
      </c>
      <c r="BD16" s="106"/>
    </row>
    <row r="17" spans="1:56" x14ac:dyDescent="0.3">
      <c r="A17" s="106"/>
      <c r="B17" s="107" t="str">
        <f>IF(FIN_DEPT_SEL="","",LEFT(FIN_DEPT_SEL,2))</f>
        <v/>
      </c>
      <c r="C17" s="106" t="s">
        <v>42</v>
      </c>
      <c r="D17" s="106" t="s">
        <v>42</v>
      </c>
      <c r="E17" s="106" t="s">
        <v>42</v>
      </c>
      <c r="F17" s="106" t="s">
        <v>42</v>
      </c>
      <c r="G17" s="106" t="s">
        <v>42</v>
      </c>
      <c r="H17" s="106" t="s">
        <v>42</v>
      </c>
      <c r="I17" s="106"/>
      <c r="J17" s="106"/>
      <c r="K17" s="106" t="str">
        <f>IF(ADD_FIN_WFRULE[[#This Row],[APPROVER ROLE NAME (LVL 01)]]="","",VLOOKUP(ADD_FIN_WFRULE[[#This Row],[APPROVER ROLE NAME (LVL 01)]],FINWFLookup[[#All],[FIN_WF_ROLENAME]:[FIN_WF_ROLEID]],2,FALSE))</f>
        <v/>
      </c>
      <c r="L17" s="106"/>
      <c r="M17" s="106"/>
      <c r="N17" s="106"/>
      <c r="O17" s="106" t="str">
        <f>IF(ADD_FIN_WFRULE[[#This Row],[APPROVER ROLE NAME (LVL 02)]]="","",VLOOKUP(ADD_FIN_WFRULE[[#This Row],[APPROVER ROLE NAME (LVL 02)]],FINWFLookup[[#All],[FIN_WF_ROLENAME]:[FIN_WF_ROLEID]],2,FALSE))</f>
        <v/>
      </c>
      <c r="P17" s="106"/>
      <c r="Q17" s="106"/>
      <c r="R17" s="106"/>
      <c r="S17" s="106" t="str">
        <f>IF(ADD_FIN_WFRULE[[#This Row],[APPROVER ROLE NAME (LVL 03)]]="","",VLOOKUP(ADD_FIN_WFRULE[[#This Row],[APPROVER ROLE NAME (LVL 03)]],FINWFLookup[[#All],[FIN_WF_ROLENAME]:[FIN_WF_ROLEID]],2,FALSE))</f>
        <v/>
      </c>
      <c r="T17" s="106"/>
      <c r="U17" s="106"/>
      <c r="V17" s="106"/>
      <c r="W17" s="106" t="str">
        <f>IF(ADD_FIN_WFRULE[[#This Row],[APPROVER ROLE NAME (LVL 04)]]="","",VLOOKUP(ADD_FIN_WFRULE[[#This Row],[APPROVER ROLE NAME (LVL 04)]],FINWFLookup[[#All],[FIN_WF_ROLENAME]:[FIN_WF_ROLEID]],2,FALSE))</f>
        <v/>
      </c>
      <c r="X17" s="106"/>
      <c r="Y17" s="106"/>
      <c r="Z17" s="106"/>
      <c r="AA17" s="106" t="str">
        <f>IF(ADD_FIN_WFRULE[[#This Row],[APPROVER ROLE NAME (LVL 05)]]="","",VLOOKUP(ADD_FIN_WFRULE[[#This Row],[APPROVER ROLE NAME (LVL 05)]],FINWFLookup[[#All],[FIN_WF_ROLENAME]:[FIN_WF_ROLEID]],2,FALSE))</f>
        <v/>
      </c>
      <c r="AB17" s="106"/>
      <c r="AC17" s="106"/>
      <c r="AD17" s="106"/>
      <c r="AE17" s="106" t="str">
        <f>IF(ADD_FIN_WFRULE[[#This Row],[APPROVER ROLE NAME (LVL 06)]]="","",VLOOKUP(ADD_FIN_WFRULE[[#This Row],[APPROVER ROLE NAME (LVL 06)]],FINWFLookup[[#All],[FIN_WF_ROLENAME]:[FIN_WF_ROLEID]],2,FALSE))</f>
        <v/>
      </c>
      <c r="AF17" s="106"/>
      <c r="AG17" s="106"/>
      <c r="AH17" s="106"/>
      <c r="AI17" s="106" t="str">
        <f>IF(ADD_FIN_WFRULE[[#This Row],[APPROVER ROLE NAME (LVL 07)]]="","",VLOOKUP(ADD_FIN_WFRULE[[#This Row],[APPROVER ROLE NAME (LVL 07)]],FINWFLookup[[#All],[FIN_WF_ROLENAME]:[FIN_WF_ROLEID]],2,FALSE))</f>
        <v/>
      </c>
      <c r="AJ17" s="106"/>
      <c r="AK17" s="106"/>
      <c r="AL17" s="106"/>
      <c r="AM17" s="106" t="str">
        <f>IF(ADD_FIN_WFRULE[[#This Row],[APPROVER ROLE NAME (LVL 08)]]="","",VLOOKUP(ADD_FIN_WFRULE[[#This Row],[APPROVER ROLE NAME (LVL 08)]],FINWFLookup[[#All],[FIN_WF_ROLENAME]:[FIN_WF_ROLEID]],2,FALSE))</f>
        <v/>
      </c>
      <c r="AN17" s="106"/>
      <c r="AO17" s="106"/>
      <c r="AP17" s="106"/>
      <c r="AQ17" s="106" t="str">
        <f>IF(ADD_FIN_WFRULE[[#This Row],[APPROVER ROLE NAME (LVL 09)]]="","",VLOOKUP(ADD_FIN_WFRULE[[#This Row],[APPROVER ROLE NAME (LVL 09)]],FINWFLookup[[#All],[FIN_WF_ROLENAME]:[FIN_WF_ROLEID]],2,FALSE))</f>
        <v/>
      </c>
      <c r="AR17" s="106"/>
      <c r="AS17" s="106"/>
      <c r="AT17" s="106"/>
      <c r="AU17" s="106" t="str">
        <f>IF(ADD_FIN_WFRULE[[#This Row],[APPROVER ROLE NAME (LVL 10)]]="","",VLOOKUP(ADD_FIN_WFRULE[[#This Row],[APPROVER ROLE NAME (LVL 10)]],FINWFLookup[[#All],[FIN_WF_ROLENAME]:[FIN_WF_ROLEID]],2,FALSE))</f>
        <v/>
      </c>
      <c r="AV17" s="106"/>
      <c r="AW17" s="106"/>
      <c r="AX17" s="106"/>
      <c r="AY17" s="106" t="str">
        <f>IF(ADD_FIN_WFRULE[[#This Row],[APPROVER ROLE NAME (LVL 11)]]="","",VLOOKUP(ADD_FIN_WFRULE[[#This Row],[APPROVER ROLE NAME (LVL 11)]],FINWFLookup[[#All],[FIN_WF_ROLENAME]:[FIN_WF_ROLEID]],2,FALSE))</f>
        <v/>
      </c>
      <c r="AZ17" s="106"/>
      <c r="BA17" s="106"/>
      <c r="BB17" s="106"/>
      <c r="BC17" s="106" t="str">
        <f>IF(ADD_FIN_WFRULE[[#This Row],[APPROVER ROLE NAME (LVL 12)]]="","",VLOOKUP(ADD_FIN_WFRULE[[#This Row],[APPROVER ROLE NAME (LVL 12)]],FINWFLookup[[#All],[FIN_WF_ROLENAME]:[FIN_WF_ROLEID]],2,FALSE))</f>
        <v/>
      </c>
      <c r="BD17" s="106"/>
    </row>
    <row r="18" spans="1:56" x14ac:dyDescent="0.3">
      <c r="A18" s="106"/>
      <c r="B18" s="107" t="str">
        <f>IF(FIN_DEPT_SEL="","",LEFT(FIN_DEPT_SEL,2))</f>
        <v/>
      </c>
      <c r="C18" s="106" t="s">
        <v>42</v>
      </c>
      <c r="D18" s="106" t="s">
        <v>42</v>
      </c>
      <c r="E18" s="106" t="s">
        <v>42</v>
      </c>
      <c r="F18" s="106" t="s">
        <v>42</v>
      </c>
      <c r="G18" s="106" t="s">
        <v>42</v>
      </c>
      <c r="H18" s="106" t="s">
        <v>42</v>
      </c>
      <c r="I18" s="106"/>
      <c r="J18" s="106"/>
      <c r="K18" s="106" t="str">
        <f>IF(ADD_FIN_WFRULE[[#This Row],[APPROVER ROLE NAME (LVL 01)]]="","",VLOOKUP(ADD_FIN_WFRULE[[#This Row],[APPROVER ROLE NAME (LVL 01)]],FINWFLookup[[#All],[FIN_WF_ROLENAME]:[FIN_WF_ROLEID]],2,FALSE))</f>
        <v/>
      </c>
      <c r="L18" s="106"/>
      <c r="M18" s="106"/>
      <c r="N18" s="106"/>
      <c r="O18" s="106" t="str">
        <f>IF(ADD_FIN_WFRULE[[#This Row],[APPROVER ROLE NAME (LVL 02)]]="","",VLOOKUP(ADD_FIN_WFRULE[[#This Row],[APPROVER ROLE NAME (LVL 02)]],FINWFLookup[[#All],[FIN_WF_ROLENAME]:[FIN_WF_ROLEID]],2,FALSE))</f>
        <v/>
      </c>
      <c r="P18" s="106"/>
      <c r="Q18" s="106"/>
      <c r="R18" s="106"/>
      <c r="S18" s="106" t="str">
        <f>IF(ADD_FIN_WFRULE[[#This Row],[APPROVER ROLE NAME (LVL 03)]]="","",VLOOKUP(ADD_FIN_WFRULE[[#This Row],[APPROVER ROLE NAME (LVL 03)]],FINWFLookup[[#All],[FIN_WF_ROLENAME]:[FIN_WF_ROLEID]],2,FALSE))</f>
        <v/>
      </c>
      <c r="T18" s="106"/>
      <c r="U18" s="106"/>
      <c r="V18" s="106"/>
      <c r="W18" s="106" t="str">
        <f>IF(ADD_FIN_WFRULE[[#This Row],[APPROVER ROLE NAME (LVL 04)]]="","",VLOOKUP(ADD_FIN_WFRULE[[#This Row],[APPROVER ROLE NAME (LVL 04)]],FINWFLookup[[#All],[FIN_WF_ROLENAME]:[FIN_WF_ROLEID]],2,FALSE))</f>
        <v/>
      </c>
      <c r="X18" s="106"/>
      <c r="Y18" s="106"/>
      <c r="Z18" s="106"/>
      <c r="AA18" s="106" t="str">
        <f>IF(ADD_FIN_WFRULE[[#This Row],[APPROVER ROLE NAME (LVL 05)]]="","",VLOOKUP(ADD_FIN_WFRULE[[#This Row],[APPROVER ROLE NAME (LVL 05)]],FINWFLookup[[#All],[FIN_WF_ROLENAME]:[FIN_WF_ROLEID]],2,FALSE))</f>
        <v/>
      </c>
      <c r="AB18" s="106"/>
      <c r="AC18" s="106"/>
      <c r="AD18" s="106"/>
      <c r="AE18" s="106" t="str">
        <f>IF(ADD_FIN_WFRULE[[#This Row],[APPROVER ROLE NAME (LVL 06)]]="","",VLOOKUP(ADD_FIN_WFRULE[[#This Row],[APPROVER ROLE NAME (LVL 06)]],FINWFLookup[[#All],[FIN_WF_ROLENAME]:[FIN_WF_ROLEID]],2,FALSE))</f>
        <v/>
      </c>
      <c r="AF18" s="106"/>
      <c r="AG18" s="106"/>
      <c r="AH18" s="106"/>
      <c r="AI18" s="106" t="str">
        <f>IF(ADD_FIN_WFRULE[[#This Row],[APPROVER ROLE NAME (LVL 07)]]="","",VLOOKUP(ADD_FIN_WFRULE[[#This Row],[APPROVER ROLE NAME (LVL 07)]],FINWFLookup[[#All],[FIN_WF_ROLENAME]:[FIN_WF_ROLEID]],2,FALSE))</f>
        <v/>
      </c>
      <c r="AJ18" s="106"/>
      <c r="AK18" s="106"/>
      <c r="AL18" s="106"/>
      <c r="AM18" s="106" t="str">
        <f>IF(ADD_FIN_WFRULE[[#This Row],[APPROVER ROLE NAME (LVL 08)]]="","",VLOOKUP(ADD_FIN_WFRULE[[#This Row],[APPROVER ROLE NAME (LVL 08)]],FINWFLookup[[#All],[FIN_WF_ROLENAME]:[FIN_WF_ROLEID]],2,FALSE))</f>
        <v/>
      </c>
      <c r="AN18" s="106"/>
      <c r="AO18" s="106"/>
      <c r="AP18" s="106"/>
      <c r="AQ18" s="106" t="str">
        <f>IF(ADD_FIN_WFRULE[[#This Row],[APPROVER ROLE NAME (LVL 09)]]="","",VLOOKUP(ADD_FIN_WFRULE[[#This Row],[APPROVER ROLE NAME (LVL 09)]],FINWFLookup[[#All],[FIN_WF_ROLENAME]:[FIN_WF_ROLEID]],2,FALSE))</f>
        <v/>
      </c>
      <c r="AR18" s="106"/>
      <c r="AS18" s="106"/>
      <c r="AT18" s="106"/>
      <c r="AU18" s="106" t="str">
        <f>IF(ADD_FIN_WFRULE[[#This Row],[APPROVER ROLE NAME (LVL 10)]]="","",VLOOKUP(ADD_FIN_WFRULE[[#This Row],[APPROVER ROLE NAME (LVL 10)]],FINWFLookup[[#All],[FIN_WF_ROLENAME]:[FIN_WF_ROLEID]],2,FALSE))</f>
        <v/>
      </c>
      <c r="AV18" s="106"/>
      <c r="AW18" s="106"/>
      <c r="AX18" s="106"/>
      <c r="AY18" s="106" t="str">
        <f>IF(ADD_FIN_WFRULE[[#This Row],[APPROVER ROLE NAME (LVL 11)]]="","",VLOOKUP(ADD_FIN_WFRULE[[#This Row],[APPROVER ROLE NAME (LVL 11)]],FINWFLookup[[#All],[FIN_WF_ROLENAME]:[FIN_WF_ROLEID]],2,FALSE))</f>
        <v/>
      </c>
      <c r="AZ18" s="106"/>
      <c r="BA18" s="106"/>
      <c r="BB18" s="106"/>
      <c r="BC18" s="106" t="str">
        <f>IF(ADD_FIN_WFRULE[[#This Row],[APPROVER ROLE NAME (LVL 12)]]="","",VLOOKUP(ADD_FIN_WFRULE[[#This Row],[APPROVER ROLE NAME (LVL 12)]],FINWFLookup[[#All],[FIN_WF_ROLENAME]:[FIN_WF_ROLEID]],2,FALSE))</f>
        <v/>
      </c>
      <c r="BD18" s="106"/>
    </row>
    <row r="19" spans="1:56" x14ac:dyDescent="0.3">
      <c r="A19" s="106"/>
      <c r="B19" s="107" t="str">
        <f>IF(FIN_DEPT_SEL="","",LEFT(FIN_DEPT_SEL,2))</f>
        <v/>
      </c>
      <c r="C19" s="106" t="s">
        <v>42</v>
      </c>
      <c r="D19" s="106" t="s">
        <v>42</v>
      </c>
      <c r="E19" s="106" t="s">
        <v>42</v>
      </c>
      <c r="F19" s="106" t="s">
        <v>42</v>
      </c>
      <c r="G19" s="106" t="s">
        <v>42</v>
      </c>
      <c r="H19" s="106" t="s">
        <v>42</v>
      </c>
      <c r="I19" s="106"/>
      <c r="J19" s="106"/>
      <c r="K19" s="106" t="str">
        <f>IF(ADD_FIN_WFRULE[[#This Row],[APPROVER ROLE NAME (LVL 01)]]="","",VLOOKUP(ADD_FIN_WFRULE[[#This Row],[APPROVER ROLE NAME (LVL 01)]],FINWFLookup[[#All],[FIN_WF_ROLENAME]:[FIN_WF_ROLEID]],2,FALSE))</f>
        <v/>
      </c>
      <c r="L19" s="106"/>
      <c r="M19" s="106"/>
      <c r="N19" s="106"/>
      <c r="O19" s="106" t="str">
        <f>IF(ADD_FIN_WFRULE[[#This Row],[APPROVER ROLE NAME (LVL 02)]]="","",VLOOKUP(ADD_FIN_WFRULE[[#This Row],[APPROVER ROLE NAME (LVL 02)]],FINWFLookup[[#All],[FIN_WF_ROLENAME]:[FIN_WF_ROLEID]],2,FALSE))</f>
        <v/>
      </c>
      <c r="P19" s="106"/>
      <c r="Q19" s="106"/>
      <c r="R19" s="106"/>
      <c r="S19" s="106" t="str">
        <f>IF(ADD_FIN_WFRULE[[#This Row],[APPROVER ROLE NAME (LVL 03)]]="","",VLOOKUP(ADD_FIN_WFRULE[[#This Row],[APPROVER ROLE NAME (LVL 03)]],FINWFLookup[[#All],[FIN_WF_ROLENAME]:[FIN_WF_ROLEID]],2,FALSE))</f>
        <v/>
      </c>
      <c r="T19" s="106"/>
      <c r="U19" s="106"/>
      <c r="V19" s="106"/>
      <c r="W19" s="106" t="str">
        <f>IF(ADD_FIN_WFRULE[[#This Row],[APPROVER ROLE NAME (LVL 04)]]="","",VLOOKUP(ADD_FIN_WFRULE[[#This Row],[APPROVER ROLE NAME (LVL 04)]],FINWFLookup[[#All],[FIN_WF_ROLENAME]:[FIN_WF_ROLEID]],2,FALSE))</f>
        <v/>
      </c>
      <c r="X19" s="106"/>
      <c r="Y19" s="106"/>
      <c r="Z19" s="106"/>
      <c r="AA19" s="106" t="str">
        <f>IF(ADD_FIN_WFRULE[[#This Row],[APPROVER ROLE NAME (LVL 05)]]="","",VLOOKUP(ADD_FIN_WFRULE[[#This Row],[APPROVER ROLE NAME (LVL 05)]],FINWFLookup[[#All],[FIN_WF_ROLENAME]:[FIN_WF_ROLEID]],2,FALSE))</f>
        <v/>
      </c>
      <c r="AB19" s="106"/>
      <c r="AC19" s="106"/>
      <c r="AD19" s="106"/>
      <c r="AE19" s="106" t="str">
        <f>IF(ADD_FIN_WFRULE[[#This Row],[APPROVER ROLE NAME (LVL 06)]]="","",VLOOKUP(ADD_FIN_WFRULE[[#This Row],[APPROVER ROLE NAME (LVL 06)]],FINWFLookup[[#All],[FIN_WF_ROLENAME]:[FIN_WF_ROLEID]],2,FALSE))</f>
        <v/>
      </c>
      <c r="AF19" s="106"/>
      <c r="AG19" s="106"/>
      <c r="AH19" s="106"/>
      <c r="AI19" s="106" t="str">
        <f>IF(ADD_FIN_WFRULE[[#This Row],[APPROVER ROLE NAME (LVL 07)]]="","",VLOOKUP(ADD_FIN_WFRULE[[#This Row],[APPROVER ROLE NAME (LVL 07)]],FINWFLookup[[#All],[FIN_WF_ROLENAME]:[FIN_WF_ROLEID]],2,FALSE))</f>
        <v/>
      </c>
      <c r="AJ19" s="106"/>
      <c r="AK19" s="106"/>
      <c r="AL19" s="106"/>
      <c r="AM19" s="106" t="str">
        <f>IF(ADD_FIN_WFRULE[[#This Row],[APPROVER ROLE NAME (LVL 08)]]="","",VLOOKUP(ADD_FIN_WFRULE[[#This Row],[APPROVER ROLE NAME (LVL 08)]],FINWFLookup[[#All],[FIN_WF_ROLENAME]:[FIN_WF_ROLEID]],2,FALSE))</f>
        <v/>
      </c>
      <c r="AN19" s="106"/>
      <c r="AO19" s="106"/>
      <c r="AP19" s="106"/>
      <c r="AQ19" s="106" t="str">
        <f>IF(ADD_FIN_WFRULE[[#This Row],[APPROVER ROLE NAME (LVL 09)]]="","",VLOOKUP(ADD_FIN_WFRULE[[#This Row],[APPROVER ROLE NAME (LVL 09)]],FINWFLookup[[#All],[FIN_WF_ROLENAME]:[FIN_WF_ROLEID]],2,FALSE))</f>
        <v/>
      </c>
      <c r="AR19" s="106"/>
      <c r="AS19" s="106"/>
      <c r="AT19" s="106"/>
      <c r="AU19" s="106" t="str">
        <f>IF(ADD_FIN_WFRULE[[#This Row],[APPROVER ROLE NAME (LVL 10)]]="","",VLOOKUP(ADD_FIN_WFRULE[[#This Row],[APPROVER ROLE NAME (LVL 10)]],FINWFLookup[[#All],[FIN_WF_ROLENAME]:[FIN_WF_ROLEID]],2,FALSE))</f>
        <v/>
      </c>
      <c r="AV19" s="106"/>
      <c r="AW19" s="106"/>
      <c r="AX19" s="106"/>
      <c r="AY19" s="106" t="str">
        <f>IF(ADD_FIN_WFRULE[[#This Row],[APPROVER ROLE NAME (LVL 11)]]="","",VLOOKUP(ADD_FIN_WFRULE[[#This Row],[APPROVER ROLE NAME (LVL 11)]],FINWFLookup[[#All],[FIN_WF_ROLENAME]:[FIN_WF_ROLEID]],2,FALSE))</f>
        <v/>
      </c>
      <c r="AZ19" s="106"/>
      <c r="BA19" s="106"/>
      <c r="BB19" s="106"/>
      <c r="BC19" s="106" t="str">
        <f>IF(ADD_FIN_WFRULE[[#This Row],[APPROVER ROLE NAME (LVL 12)]]="","",VLOOKUP(ADD_FIN_WFRULE[[#This Row],[APPROVER ROLE NAME (LVL 12)]],FINWFLookup[[#All],[FIN_WF_ROLENAME]:[FIN_WF_ROLEID]],2,FALSE))</f>
        <v/>
      </c>
      <c r="BD19" s="106"/>
    </row>
    <row r="20" spans="1:56" x14ac:dyDescent="0.3">
      <c r="A20" s="106"/>
      <c r="B20" s="107" t="str">
        <f>IF(FIN_DEPT_SEL="","",LEFT(FIN_DEPT_SEL,2))</f>
        <v/>
      </c>
      <c r="C20" s="106" t="s">
        <v>42</v>
      </c>
      <c r="D20" s="106" t="s">
        <v>42</v>
      </c>
      <c r="E20" s="106" t="s">
        <v>42</v>
      </c>
      <c r="F20" s="106" t="s">
        <v>42</v>
      </c>
      <c r="G20" s="106" t="s">
        <v>42</v>
      </c>
      <c r="H20" s="106" t="s">
        <v>42</v>
      </c>
      <c r="I20" s="106"/>
      <c r="J20" s="106"/>
      <c r="K20" s="106" t="str">
        <f>IF(ADD_FIN_WFRULE[[#This Row],[APPROVER ROLE NAME (LVL 01)]]="","",VLOOKUP(ADD_FIN_WFRULE[[#This Row],[APPROVER ROLE NAME (LVL 01)]],FINWFLookup[[#All],[FIN_WF_ROLENAME]:[FIN_WF_ROLEID]],2,FALSE))</f>
        <v/>
      </c>
      <c r="L20" s="106"/>
      <c r="M20" s="106"/>
      <c r="N20" s="106"/>
      <c r="O20" s="106" t="str">
        <f>IF(ADD_FIN_WFRULE[[#This Row],[APPROVER ROLE NAME (LVL 02)]]="","",VLOOKUP(ADD_FIN_WFRULE[[#This Row],[APPROVER ROLE NAME (LVL 02)]],FINWFLookup[[#All],[FIN_WF_ROLENAME]:[FIN_WF_ROLEID]],2,FALSE))</f>
        <v/>
      </c>
      <c r="P20" s="106"/>
      <c r="Q20" s="106"/>
      <c r="R20" s="106"/>
      <c r="S20" s="106" t="str">
        <f>IF(ADD_FIN_WFRULE[[#This Row],[APPROVER ROLE NAME (LVL 03)]]="","",VLOOKUP(ADD_FIN_WFRULE[[#This Row],[APPROVER ROLE NAME (LVL 03)]],FINWFLookup[[#All],[FIN_WF_ROLENAME]:[FIN_WF_ROLEID]],2,FALSE))</f>
        <v/>
      </c>
      <c r="T20" s="106"/>
      <c r="U20" s="106"/>
      <c r="V20" s="106"/>
      <c r="W20" s="106" t="str">
        <f>IF(ADD_FIN_WFRULE[[#This Row],[APPROVER ROLE NAME (LVL 04)]]="","",VLOOKUP(ADD_FIN_WFRULE[[#This Row],[APPROVER ROLE NAME (LVL 04)]],FINWFLookup[[#All],[FIN_WF_ROLENAME]:[FIN_WF_ROLEID]],2,FALSE))</f>
        <v/>
      </c>
      <c r="X20" s="106"/>
      <c r="Y20" s="106"/>
      <c r="Z20" s="106"/>
      <c r="AA20" s="106" t="str">
        <f>IF(ADD_FIN_WFRULE[[#This Row],[APPROVER ROLE NAME (LVL 05)]]="","",VLOOKUP(ADD_FIN_WFRULE[[#This Row],[APPROVER ROLE NAME (LVL 05)]],FINWFLookup[[#All],[FIN_WF_ROLENAME]:[FIN_WF_ROLEID]],2,FALSE))</f>
        <v/>
      </c>
      <c r="AB20" s="106"/>
      <c r="AC20" s="106"/>
      <c r="AD20" s="106"/>
      <c r="AE20" s="106" t="str">
        <f>IF(ADD_FIN_WFRULE[[#This Row],[APPROVER ROLE NAME (LVL 06)]]="","",VLOOKUP(ADD_FIN_WFRULE[[#This Row],[APPROVER ROLE NAME (LVL 06)]],FINWFLookup[[#All],[FIN_WF_ROLENAME]:[FIN_WF_ROLEID]],2,FALSE))</f>
        <v/>
      </c>
      <c r="AF20" s="106"/>
      <c r="AG20" s="106"/>
      <c r="AH20" s="106"/>
      <c r="AI20" s="106" t="str">
        <f>IF(ADD_FIN_WFRULE[[#This Row],[APPROVER ROLE NAME (LVL 07)]]="","",VLOOKUP(ADD_FIN_WFRULE[[#This Row],[APPROVER ROLE NAME (LVL 07)]],FINWFLookup[[#All],[FIN_WF_ROLENAME]:[FIN_WF_ROLEID]],2,FALSE))</f>
        <v/>
      </c>
      <c r="AJ20" s="106"/>
      <c r="AK20" s="106"/>
      <c r="AL20" s="106"/>
      <c r="AM20" s="106" t="str">
        <f>IF(ADD_FIN_WFRULE[[#This Row],[APPROVER ROLE NAME (LVL 08)]]="","",VLOOKUP(ADD_FIN_WFRULE[[#This Row],[APPROVER ROLE NAME (LVL 08)]],FINWFLookup[[#All],[FIN_WF_ROLENAME]:[FIN_WF_ROLEID]],2,FALSE))</f>
        <v/>
      </c>
      <c r="AN20" s="106"/>
      <c r="AO20" s="106"/>
      <c r="AP20" s="106"/>
      <c r="AQ20" s="106" t="str">
        <f>IF(ADD_FIN_WFRULE[[#This Row],[APPROVER ROLE NAME (LVL 09)]]="","",VLOOKUP(ADD_FIN_WFRULE[[#This Row],[APPROVER ROLE NAME (LVL 09)]],FINWFLookup[[#All],[FIN_WF_ROLENAME]:[FIN_WF_ROLEID]],2,FALSE))</f>
        <v/>
      </c>
      <c r="AR20" s="106"/>
      <c r="AS20" s="106"/>
      <c r="AT20" s="106"/>
      <c r="AU20" s="106" t="str">
        <f>IF(ADD_FIN_WFRULE[[#This Row],[APPROVER ROLE NAME (LVL 10)]]="","",VLOOKUP(ADD_FIN_WFRULE[[#This Row],[APPROVER ROLE NAME (LVL 10)]],FINWFLookup[[#All],[FIN_WF_ROLENAME]:[FIN_WF_ROLEID]],2,FALSE))</f>
        <v/>
      </c>
      <c r="AV20" s="106"/>
      <c r="AW20" s="106"/>
      <c r="AX20" s="106"/>
      <c r="AY20" s="106" t="str">
        <f>IF(ADD_FIN_WFRULE[[#This Row],[APPROVER ROLE NAME (LVL 11)]]="","",VLOOKUP(ADD_FIN_WFRULE[[#This Row],[APPROVER ROLE NAME (LVL 11)]],FINWFLookup[[#All],[FIN_WF_ROLENAME]:[FIN_WF_ROLEID]],2,FALSE))</f>
        <v/>
      </c>
      <c r="AZ20" s="106"/>
      <c r="BA20" s="106"/>
      <c r="BB20" s="106"/>
      <c r="BC20" s="106" t="str">
        <f>IF(ADD_FIN_WFRULE[[#This Row],[APPROVER ROLE NAME (LVL 12)]]="","",VLOOKUP(ADD_FIN_WFRULE[[#This Row],[APPROVER ROLE NAME (LVL 12)]],FINWFLookup[[#All],[FIN_WF_ROLENAME]:[FIN_WF_ROLEID]],2,FALSE))</f>
        <v/>
      </c>
      <c r="BD20" s="106"/>
    </row>
    <row r="21" spans="1:56" x14ac:dyDescent="0.3">
      <c r="A21" s="106"/>
      <c r="B21" s="107" t="str">
        <f>IF(FIN_DEPT_SEL="","",LEFT(FIN_DEPT_SEL,2))</f>
        <v/>
      </c>
      <c r="C21" s="106" t="s">
        <v>42</v>
      </c>
      <c r="D21" s="106" t="s">
        <v>42</v>
      </c>
      <c r="E21" s="106" t="s">
        <v>42</v>
      </c>
      <c r="F21" s="106" t="s">
        <v>42</v>
      </c>
      <c r="G21" s="106" t="s">
        <v>42</v>
      </c>
      <c r="H21" s="106" t="s">
        <v>42</v>
      </c>
      <c r="I21" s="106"/>
      <c r="J21" s="106"/>
      <c r="K21" s="106" t="str">
        <f>IF(ADD_FIN_WFRULE[[#This Row],[APPROVER ROLE NAME (LVL 01)]]="","",VLOOKUP(ADD_FIN_WFRULE[[#This Row],[APPROVER ROLE NAME (LVL 01)]],FINWFLookup[[#All],[FIN_WF_ROLENAME]:[FIN_WF_ROLEID]],2,FALSE))</f>
        <v/>
      </c>
      <c r="L21" s="106"/>
      <c r="M21" s="106"/>
      <c r="N21" s="106"/>
      <c r="O21" s="106" t="str">
        <f>IF(ADD_FIN_WFRULE[[#This Row],[APPROVER ROLE NAME (LVL 02)]]="","",VLOOKUP(ADD_FIN_WFRULE[[#This Row],[APPROVER ROLE NAME (LVL 02)]],FINWFLookup[[#All],[FIN_WF_ROLENAME]:[FIN_WF_ROLEID]],2,FALSE))</f>
        <v/>
      </c>
      <c r="P21" s="106"/>
      <c r="Q21" s="106"/>
      <c r="R21" s="106"/>
      <c r="S21" s="106" t="str">
        <f>IF(ADD_FIN_WFRULE[[#This Row],[APPROVER ROLE NAME (LVL 03)]]="","",VLOOKUP(ADD_FIN_WFRULE[[#This Row],[APPROVER ROLE NAME (LVL 03)]],FINWFLookup[[#All],[FIN_WF_ROLENAME]:[FIN_WF_ROLEID]],2,FALSE))</f>
        <v/>
      </c>
      <c r="T21" s="106"/>
      <c r="U21" s="106"/>
      <c r="V21" s="106"/>
      <c r="W21" s="106" t="str">
        <f>IF(ADD_FIN_WFRULE[[#This Row],[APPROVER ROLE NAME (LVL 04)]]="","",VLOOKUP(ADD_FIN_WFRULE[[#This Row],[APPROVER ROLE NAME (LVL 04)]],FINWFLookup[[#All],[FIN_WF_ROLENAME]:[FIN_WF_ROLEID]],2,FALSE))</f>
        <v/>
      </c>
      <c r="X21" s="106"/>
      <c r="Y21" s="106"/>
      <c r="Z21" s="106"/>
      <c r="AA21" s="106" t="str">
        <f>IF(ADD_FIN_WFRULE[[#This Row],[APPROVER ROLE NAME (LVL 05)]]="","",VLOOKUP(ADD_FIN_WFRULE[[#This Row],[APPROVER ROLE NAME (LVL 05)]],FINWFLookup[[#All],[FIN_WF_ROLENAME]:[FIN_WF_ROLEID]],2,FALSE))</f>
        <v/>
      </c>
      <c r="AB21" s="106"/>
      <c r="AC21" s="106"/>
      <c r="AD21" s="106"/>
      <c r="AE21" s="106" t="str">
        <f>IF(ADD_FIN_WFRULE[[#This Row],[APPROVER ROLE NAME (LVL 06)]]="","",VLOOKUP(ADD_FIN_WFRULE[[#This Row],[APPROVER ROLE NAME (LVL 06)]],FINWFLookup[[#All],[FIN_WF_ROLENAME]:[FIN_WF_ROLEID]],2,FALSE))</f>
        <v/>
      </c>
      <c r="AF21" s="106"/>
      <c r="AG21" s="106"/>
      <c r="AH21" s="106"/>
      <c r="AI21" s="106" t="str">
        <f>IF(ADD_FIN_WFRULE[[#This Row],[APPROVER ROLE NAME (LVL 07)]]="","",VLOOKUP(ADD_FIN_WFRULE[[#This Row],[APPROVER ROLE NAME (LVL 07)]],FINWFLookup[[#All],[FIN_WF_ROLENAME]:[FIN_WF_ROLEID]],2,FALSE))</f>
        <v/>
      </c>
      <c r="AJ21" s="106"/>
      <c r="AK21" s="106"/>
      <c r="AL21" s="106"/>
      <c r="AM21" s="106" t="str">
        <f>IF(ADD_FIN_WFRULE[[#This Row],[APPROVER ROLE NAME (LVL 08)]]="","",VLOOKUP(ADD_FIN_WFRULE[[#This Row],[APPROVER ROLE NAME (LVL 08)]],FINWFLookup[[#All],[FIN_WF_ROLENAME]:[FIN_WF_ROLEID]],2,FALSE))</f>
        <v/>
      </c>
      <c r="AN21" s="106"/>
      <c r="AO21" s="106"/>
      <c r="AP21" s="106"/>
      <c r="AQ21" s="106" t="str">
        <f>IF(ADD_FIN_WFRULE[[#This Row],[APPROVER ROLE NAME (LVL 09)]]="","",VLOOKUP(ADD_FIN_WFRULE[[#This Row],[APPROVER ROLE NAME (LVL 09)]],FINWFLookup[[#All],[FIN_WF_ROLENAME]:[FIN_WF_ROLEID]],2,FALSE))</f>
        <v/>
      </c>
      <c r="AR21" s="106"/>
      <c r="AS21" s="106"/>
      <c r="AT21" s="106"/>
      <c r="AU21" s="106" t="str">
        <f>IF(ADD_FIN_WFRULE[[#This Row],[APPROVER ROLE NAME (LVL 10)]]="","",VLOOKUP(ADD_FIN_WFRULE[[#This Row],[APPROVER ROLE NAME (LVL 10)]],FINWFLookup[[#All],[FIN_WF_ROLENAME]:[FIN_WF_ROLEID]],2,FALSE))</f>
        <v/>
      </c>
      <c r="AV21" s="106"/>
      <c r="AW21" s="106"/>
      <c r="AX21" s="106"/>
      <c r="AY21" s="106" t="str">
        <f>IF(ADD_FIN_WFRULE[[#This Row],[APPROVER ROLE NAME (LVL 11)]]="","",VLOOKUP(ADD_FIN_WFRULE[[#This Row],[APPROVER ROLE NAME (LVL 11)]],FINWFLookup[[#All],[FIN_WF_ROLENAME]:[FIN_WF_ROLEID]],2,FALSE))</f>
        <v/>
      </c>
      <c r="AZ21" s="106"/>
      <c r="BA21" s="106"/>
      <c r="BB21" s="106"/>
      <c r="BC21" s="106" t="str">
        <f>IF(ADD_FIN_WFRULE[[#This Row],[APPROVER ROLE NAME (LVL 12)]]="","",VLOOKUP(ADD_FIN_WFRULE[[#This Row],[APPROVER ROLE NAME (LVL 12)]],FINWFLookup[[#All],[FIN_WF_ROLENAME]:[FIN_WF_ROLEID]],2,FALSE))</f>
        <v/>
      </c>
      <c r="BD21" s="106"/>
    </row>
    <row r="22" spans="1:56" x14ac:dyDescent="0.3">
      <c r="A22" s="106"/>
      <c r="B22" s="107" t="str">
        <f>IF(FIN_DEPT_SEL="","",LEFT(FIN_DEPT_SEL,2))</f>
        <v/>
      </c>
      <c r="C22" s="106" t="s">
        <v>42</v>
      </c>
      <c r="D22" s="106" t="s">
        <v>42</v>
      </c>
      <c r="E22" s="106" t="s">
        <v>42</v>
      </c>
      <c r="F22" s="106" t="s">
        <v>42</v>
      </c>
      <c r="G22" s="106" t="s">
        <v>42</v>
      </c>
      <c r="H22" s="106" t="s">
        <v>42</v>
      </c>
      <c r="I22" s="106"/>
      <c r="J22" s="106"/>
      <c r="K22" s="106" t="str">
        <f>IF(ADD_FIN_WFRULE[[#This Row],[APPROVER ROLE NAME (LVL 01)]]="","",VLOOKUP(ADD_FIN_WFRULE[[#This Row],[APPROVER ROLE NAME (LVL 01)]],FINWFLookup[[#All],[FIN_WF_ROLENAME]:[FIN_WF_ROLEID]],2,FALSE))</f>
        <v/>
      </c>
      <c r="L22" s="106"/>
      <c r="M22" s="106"/>
      <c r="N22" s="106"/>
      <c r="O22" s="106" t="str">
        <f>IF(ADD_FIN_WFRULE[[#This Row],[APPROVER ROLE NAME (LVL 02)]]="","",VLOOKUP(ADD_FIN_WFRULE[[#This Row],[APPROVER ROLE NAME (LVL 02)]],FINWFLookup[[#All],[FIN_WF_ROLENAME]:[FIN_WF_ROLEID]],2,FALSE))</f>
        <v/>
      </c>
      <c r="P22" s="106"/>
      <c r="Q22" s="106"/>
      <c r="R22" s="106"/>
      <c r="S22" s="106" t="str">
        <f>IF(ADD_FIN_WFRULE[[#This Row],[APPROVER ROLE NAME (LVL 03)]]="","",VLOOKUP(ADD_FIN_WFRULE[[#This Row],[APPROVER ROLE NAME (LVL 03)]],FINWFLookup[[#All],[FIN_WF_ROLENAME]:[FIN_WF_ROLEID]],2,FALSE))</f>
        <v/>
      </c>
      <c r="T22" s="106"/>
      <c r="U22" s="106"/>
      <c r="V22" s="106"/>
      <c r="W22" s="106" t="str">
        <f>IF(ADD_FIN_WFRULE[[#This Row],[APPROVER ROLE NAME (LVL 04)]]="","",VLOOKUP(ADD_FIN_WFRULE[[#This Row],[APPROVER ROLE NAME (LVL 04)]],FINWFLookup[[#All],[FIN_WF_ROLENAME]:[FIN_WF_ROLEID]],2,FALSE))</f>
        <v/>
      </c>
      <c r="X22" s="106"/>
      <c r="Y22" s="106"/>
      <c r="Z22" s="106"/>
      <c r="AA22" s="106" t="str">
        <f>IF(ADD_FIN_WFRULE[[#This Row],[APPROVER ROLE NAME (LVL 05)]]="","",VLOOKUP(ADD_FIN_WFRULE[[#This Row],[APPROVER ROLE NAME (LVL 05)]],FINWFLookup[[#All],[FIN_WF_ROLENAME]:[FIN_WF_ROLEID]],2,FALSE))</f>
        <v/>
      </c>
      <c r="AB22" s="106"/>
      <c r="AC22" s="106"/>
      <c r="AD22" s="106"/>
      <c r="AE22" s="106" t="str">
        <f>IF(ADD_FIN_WFRULE[[#This Row],[APPROVER ROLE NAME (LVL 06)]]="","",VLOOKUP(ADD_FIN_WFRULE[[#This Row],[APPROVER ROLE NAME (LVL 06)]],FINWFLookup[[#All],[FIN_WF_ROLENAME]:[FIN_WF_ROLEID]],2,FALSE))</f>
        <v/>
      </c>
      <c r="AF22" s="106"/>
      <c r="AG22" s="106"/>
      <c r="AH22" s="106"/>
      <c r="AI22" s="106" t="str">
        <f>IF(ADD_FIN_WFRULE[[#This Row],[APPROVER ROLE NAME (LVL 07)]]="","",VLOOKUP(ADD_FIN_WFRULE[[#This Row],[APPROVER ROLE NAME (LVL 07)]],FINWFLookup[[#All],[FIN_WF_ROLENAME]:[FIN_WF_ROLEID]],2,FALSE))</f>
        <v/>
      </c>
      <c r="AJ22" s="106"/>
      <c r="AK22" s="106"/>
      <c r="AL22" s="106"/>
      <c r="AM22" s="106" t="str">
        <f>IF(ADD_FIN_WFRULE[[#This Row],[APPROVER ROLE NAME (LVL 08)]]="","",VLOOKUP(ADD_FIN_WFRULE[[#This Row],[APPROVER ROLE NAME (LVL 08)]],FINWFLookup[[#All],[FIN_WF_ROLENAME]:[FIN_WF_ROLEID]],2,FALSE))</f>
        <v/>
      </c>
      <c r="AN22" s="106"/>
      <c r="AO22" s="106"/>
      <c r="AP22" s="106"/>
      <c r="AQ22" s="106" t="str">
        <f>IF(ADD_FIN_WFRULE[[#This Row],[APPROVER ROLE NAME (LVL 09)]]="","",VLOOKUP(ADD_FIN_WFRULE[[#This Row],[APPROVER ROLE NAME (LVL 09)]],FINWFLookup[[#All],[FIN_WF_ROLENAME]:[FIN_WF_ROLEID]],2,FALSE))</f>
        <v/>
      </c>
      <c r="AR22" s="106"/>
      <c r="AS22" s="106"/>
      <c r="AT22" s="106"/>
      <c r="AU22" s="106" t="str">
        <f>IF(ADD_FIN_WFRULE[[#This Row],[APPROVER ROLE NAME (LVL 10)]]="","",VLOOKUP(ADD_FIN_WFRULE[[#This Row],[APPROVER ROLE NAME (LVL 10)]],FINWFLookup[[#All],[FIN_WF_ROLENAME]:[FIN_WF_ROLEID]],2,FALSE))</f>
        <v/>
      </c>
      <c r="AV22" s="106"/>
      <c r="AW22" s="106"/>
      <c r="AX22" s="106"/>
      <c r="AY22" s="106" t="str">
        <f>IF(ADD_FIN_WFRULE[[#This Row],[APPROVER ROLE NAME (LVL 11)]]="","",VLOOKUP(ADD_FIN_WFRULE[[#This Row],[APPROVER ROLE NAME (LVL 11)]],FINWFLookup[[#All],[FIN_WF_ROLENAME]:[FIN_WF_ROLEID]],2,FALSE))</f>
        <v/>
      </c>
      <c r="AZ22" s="106"/>
      <c r="BA22" s="106"/>
      <c r="BB22" s="106"/>
      <c r="BC22" s="106" t="str">
        <f>IF(ADD_FIN_WFRULE[[#This Row],[APPROVER ROLE NAME (LVL 12)]]="","",VLOOKUP(ADD_FIN_WFRULE[[#This Row],[APPROVER ROLE NAME (LVL 12)]],FINWFLookup[[#All],[FIN_WF_ROLENAME]:[FIN_WF_ROLEID]],2,FALSE))</f>
        <v/>
      </c>
      <c r="BD22" s="106"/>
    </row>
    <row r="23" spans="1:56" x14ac:dyDescent="0.3">
      <c r="A23" s="106"/>
      <c r="B23" s="107" t="str">
        <f>IF(FIN_DEPT_SEL="","",LEFT(FIN_DEPT_SEL,2))</f>
        <v/>
      </c>
      <c r="C23" s="106" t="s">
        <v>42</v>
      </c>
      <c r="D23" s="106" t="s">
        <v>42</v>
      </c>
      <c r="E23" s="106" t="s">
        <v>42</v>
      </c>
      <c r="F23" s="106" t="s">
        <v>42</v>
      </c>
      <c r="G23" s="106" t="s">
        <v>42</v>
      </c>
      <c r="H23" s="106" t="s">
        <v>42</v>
      </c>
      <c r="I23" s="106"/>
      <c r="J23" s="106"/>
      <c r="K23" s="106" t="str">
        <f>IF(ADD_FIN_WFRULE[[#This Row],[APPROVER ROLE NAME (LVL 01)]]="","",VLOOKUP(ADD_FIN_WFRULE[[#This Row],[APPROVER ROLE NAME (LVL 01)]],FINWFLookup[[#All],[FIN_WF_ROLENAME]:[FIN_WF_ROLEID]],2,FALSE))</f>
        <v/>
      </c>
      <c r="L23" s="106"/>
      <c r="M23" s="106"/>
      <c r="N23" s="106"/>
      <c r="O23" s="106" t="str">
        <f>IF(ADD_FIN_WFRULE[[#This Row],[APPROVER ROLE NAME (LVL 02)]]="","",VLOOKUP(ADD_FIN_WFRULE[[#This Row],[APPROVER ROLE NAME (LVL 02)]],FINWFLookup[[#All],[FIN_WF_ROLENAME]:[FIN_WF_ROLEID]],2,FALSE))</f>
        <v/>
      </c>
      <c r="P23" s="106"/>
      <c r="Q23" s="106"/>
      <c r="R23" s="106"/>
      <c r="S23" s="106" t="str">
        <f>IF(ADD_FIN_WFRULE[[#This Row],[APPROVER ROLE NAME (LVL 03)]]="","",VLOOKUP(ADD_FIN_WFRULE[[#This Row],[APPROVER ROLE NAME (LVL 03)]],FINWFLookup[[#All],[FIN_WF_ROLENAME]:[FIN_WF_ROLEID]],2,FALSE))</f>
        <v/>
      </c>
      <c r="T23" s="106"/>
      <c r="U23" s="106"/>
      <c r="V23" s="106"/>
      <c r="W23" s="106" t="str">
        <f>IF(ADD_FIN_WFRULE[[#This Row],[APPROVER ROLE NAME (LVL 04)]]="","",VLOOKUP(ADD_FIN_WFRULE[[#This Row],[APPROVER ROLE NAME (LVL 04)]],FINWFLookup[[#All],[FIN_WF_ROLENAME]:[FIN_WF_ROLEID]],2,FALSE))</f>
        <v/>
      </c>
      <c r="X23" s="106"/>
      <c r="Y23" s="106"/>
      <c r="Z23" s="106"/>
      <c r="AA23" s="106" t="str">
        <f>IF(ADD_FIN_WFRULE[[#This Row],[APPROVER ROLE NAME (LVL 05)]]="","",VLOOKUP(ADD_FIN_WFRULE[[#This Row],[APPROVER ROLE NAME (LVL 05)]],FINWFLookup[[#All],[FIN_WF_ROLENAME]:[FIN_WF_ROLEID]],2,FALSE))</f>
        <v/>
      </c>
      <c r="AB23" s="106"/>
      <c r="AC23" s="106"/>
      <c r="AD23" s="106"/>
      <c r="AE23" s="106" t="str">
        <f>IF(ADD_FIN_WFRULE[[#This Row],[APPROVER ROLE NAME (LVL 06)]]="","",VLOOKUP(ADD_FIN_WFRULE[[#This Row],[APPROVER ROLE NAME (LVL 06)]],FINWFLookup[[#All],[FIN_WF_ROLENAME]:[FIN_WF_ROLEID]],2,FALSE))</f>
        <v/>
      </c>
      <c r="AF23" s="106"/>
      <c r="AG23" s="106"/>
      <c r="AH23" s="106"/>
      <c r="AI23" s="106" t="str">
        <f>IF(ADD_FIN_WFRULE[[#This Row],[APPROVER ROLE NAME (LVL 07)]]="","",VLOOKUP(ADD_FIN_WFRULE[[#This Row],[APPROVER ROLE NAME (LVL 07)]],FINWFLookup[[#All],[FIN_WF_ROLENAME]:[FIN_WF_ROLEID]],2,FALSE))</f>
        <v/>
      </c>
      <c r="AJ23" s="106"/>
      <c r="AK23" s="106"/>
      <c r="AL23" s="106"/>
      <c r="AM23" s="106" t="str">
        <f>IF(ADD_FIN_WFRULE[[#This Row],[APPROVER ROLE NAME (LVL 08)]]="","",VLOOKUP(ADD_FIN_WFRULE[[#This Row],[APPROVER ROLE NAME (LVL 08)]],FINWFLookup[[#All],[FIN_WF_ROLENAME]:[FIN_WF_ROLEID]],2,FALSE))</f>
        <v/>
      </c>
      <c r="AN23" s="106"/>
      <c r="AO23" s="106"/>
      <c r="AP23" s="106"/>
      <c r="AQ23" s="106" t="str">
        <f>IF(ADD_FIN_WFRULE[[#This Row],[APPROVER ROLE NAME (LVL 09)]]="","",VLOOKUP(ADD_FIN_WFRULE[[#This Row],[APPROVER ROLE NAME (LVL 09)]],FINWFLookup[[#All],[FIN_WF_ROLENAME]:[FIN_WF_ROLEID]],2,FALSE))</f>
        <v/>
      </c>
      <c r="AR23" s="106"/>
      <c r="AS23" s="106"/>
      <c r="AT23" s="106"/>
      <c r="AU23" s="106" t="str">
        <f>IF(ADD_FIN_WFRULE[[#This Row],[APPROVER ROLE NAME (LVL 10)]]="","",VLOOKUP(ADD_FIN_WFRULE[[#This Row],[APPROVER ROLE NAME (LVL 10)]],FINWFLookup[[#All],[FIN_WF_ROLENAME]:[FIN_WF_ROLEID]],2,FALSE))</f>
        <v/>
      </c>
      <c r="AV23" s="106"/>
      <c r="AW23" s="106"/>
      <c r="AX23" s="106"/>
      <c r="AY23" s="106" t="str">
        <f>IF(ADD_FIN_WFRULE[[#This Row],[APPROVER ROLE NAME (LVL 11)]]="","",VLOOKUP(ADD_FIN_WFRULE[[#This Row],[APPROVER ROLE NAME (LVL 11)]],FINWFLookup[[#All],[FIN_WF_ROLENAME]:[FIN_WF_ROLEID]],2,FALSE))</f>
        <v/>
      </c>
      <c r="AZ23" s="106"/>
      <c r="BA23" s="106"/>
      <c r="BB23" s="106"/>
      <c r="BC23" s="106" t="str">
        <f>IF(ADD_FIN_WFRULE[[#This Row],[APPROVER ROLE NAME (LVL 12)]]="","",VLOOKUP(ADD_FIN_WFRULE[[#This Row],[APPROVER ROLE NAME (LVL 12)]],FINWFLookup[[#All],[FIN_WF_ROLENAME]:[FIN_WF_ROLEID]],2,FALSE))</f>
        <v/>
      </c>
      <c r="BD23" s="106"/>
    </row>
    <row r="24" spans="1:56" x14ac:dyDescent="0.3">
      <c r="A24" s="106"/>
      <c r="B24" s="107" t="str">
        <f>IF(FIN_DEPT_SEL="","",LEFT(FIN_DEPT_SEL,2))</f>
        <v/>
      </c>
      <c r="C24" s="106" t="s">
        <v>42</v>
      </c>
      <c r="D24" s="106" t="s">
        <v>42</v>
      </c>
      <c r="E24" s="106" t="s">
        <v>42</v>
      </c>
      <c r="F24" s="106" t="s">
        <v>42</v>
      </c>
      <c r="G24" s="106" t="s">
        <v>42</v>
      </c>
      <c r="H24" s="106" t="s">
        <v>42</v>
      </c>
      <c r="I24" s="106"/>
      <c r="J24" s="106"/>
      <c r="K24" s="106" t="str">
        <f>IF(ADD_FIN_WFRULE[[#This Row],[APPROVER ROLE NAME (LVL 01)]]="","",VLOOKUP(ADD_FIN_WFRULE[[#This Row],[APPROVER ROLE NAME (LVL 01)]],FINWFLookup[[#All],[FIN_WF_ROLENAME]:[FIN_WF_ROLEID]],2,FALSE))</f>
        <v/>
      </c>
      <c r="L24" s="106"/>
      <c r="M24" s="106"/>
      <c r="N24" s="106"/>
      <c r="O24" s="106" t="str">
        <f>IF(ADD_FIN_WFRULE[[#This Row],[APPROVER ROLE NAME (LVL 02)]]="","",VLOOKUP(ADD_FIN_WFRULE[[#This Row],[APPROVER ROLE NAME (LVL 02)]],FINWFLookup[[#All],[FIN_WF_ROLENAME]:[FIN_WF_ROLEID]],2,FALSE))</f>
        <v/>
      </c>
      <c r="P24" s="106"/>
      <c r="Q24" s="106"/>
      <c r="R24" s="106"/>
      <c r="S24" s="106" t="str">
        <f>IF(ADD_FIN_WFRULE[[#This Row],[APPROVER ROLE NAME (LVL 03)]]="","",VLOOKUP(ADD_FIN_WFRULE[[#This Row],[APPROVER ROLE NAME (LVL 03)]],FINWFLookup[[#All],[FIN_WF_ROLENAME]:[FIN_WF_ROLEID]],2,FALSE))</f>
        <v/>
      </c>
      <c r="T24" s="106"/>
      <c r="U24" s="106"/>
      <c r="V24" s="106"/>
      <c r="W24" s="106" t="str">
        <f>IF(ADD_FIN_WFRULE[[#This Row],[APPROVER ROLE NAME (LVL 04)]]="","",VLOOKUP(ADD_FIN_WFRULE[[#This Row],[APPROVER ROLE NAME (LVL 04)]],FINWFLookup[[#All],[FIN_WF_ROLENAME]:[FIN_WF_ROLEID]],2,FALSE))</f>
        <v/>
      </c>
      <c r="X24" s="106"/>
      <c r="Y24" s="106"/>
      <c r="Z24" s="106"/>
      <c r="AA24" s="106" t="str">
        <f>IF(ADD_FIN_WFRULE[[#This Row],[APPROVER ROLE NAME (LVL 05)]]="","",VLOOKUP(ADD_FIN_WFRULE[[#This Row],[APPROVER ROLE NAME (LVL 05)]],FINWFLookup[[#All],[FIN_WF_ROLENAME]:[FIN_WF_ROLEID]],2,FALSE))</f>
        <v/>
      </c>
      <c r="AB24" s="106"/>
      <c r="AC24" s="106"/>
      <c r="AD24" s="106"/>
      <c r="AE24" s="106" t="str">
        <f>IF(ADD_FIN_WFRULE[[#This Row],[APPROVER ROLE NAME (LVL 06)]]="","",VLOOKUP(ADD_FIN_WFRULE[[#This Row],[APPROVER ROLE NAME (LVL 06)]],FINWFLookup[[#All],[FIN_WF_ROLENAME]:[FIN_WF_ROLEID]],2,FALSE))</f>
        <v/>
      </c>
      <c r="AF24" s="106"/>
      <c r="AG24" s="106"/>
      <c r="AH24" s="106"/>
      <c r="AI24" s="106" t="str">
        <f>IF(ADD_FIN_WFRULE[[#This Row],[APPROVER ROLE NAME (LVL 07)]]="","",VLOOKUP(ADD_FIN_WFRULE[[#This Row],[APPROVER ROLE NAME (LVL 07)]],FINWFLookup[[#All],[FIN_WF_ROLENAME]:[FIN_WF_ROLEID]],2,FALSE))</f>
        <v/>
      </c>
      <c r="AJ24" s="106"/>
      <c r="AK24" s="106"/>
      <c r="AL24" s="106"/>
      <c r="AM24" s="106" t="str">
        <f>IF(ADD_FIN_WFRULE[[#This Row],[APPROVER ROLE NAME (LVL 08)]]="","",VLOOKUP(ADD_FIN_WFRULE[[#This Row],[APPROVER ROLE NAME (LVL 08)]],FINWFLookup[[#All],[FIN_WF_ROLENAME]:[FIN_WF_ROLEID]],2,FALSE))</f>
        <v/>
      </c>
      <c r="AN24" s="106"/>
      <c r="AO24" s="106"/>
      <c r="AP24" s="106"/>
      <c r="AQ24" s="106" t="str">
        <f>IF(ADD_FIN_WFRULE[[#This Row],[APPROVER ROLE NAME (LVL 09)]]="","",VLOOKUP(ADD_FIN_WFRULE[[#This Row],[APPROVER ROLE NAME (LVL 09)]],FINWFLookup[[#All],[FIN_WF_ROLENAME]:[FIN_WF_ROLEID]],2,FALSE))</f>
        <v/>
      </c>
      <c r="AR24" s="106"/>
      <c r="AS24" s="106"/>
      <c r="AT24" s="106"/>
      <c r="AU24" s="106" t="str">
        <f>IF(ADD_FIN_WFRULE[[#This Row],[APPROVER ROLE NAME (LVL 10)]]="","",VLOOKUP(ADD_FIN_WFRULE[[#This Row],[APPROVER ROLE NAME (LVL 10)]],FINWFLookup[[#All],[FIN_WF_ROLENAME]:[FIN_WF_ROLEID]],2,FALSE))</f>
        <v/>
      </c>
      <c r="AV24" s="106"/>
      <c r="AW24" s="106"/>
      <c r="AX24" s="106"/>
      <c r="AY24" s="106" t="str">
        <f>IF(ADD_FIN_WFRULE[[#This Row],[APPROVER ROLE NAME (LVL 11)]]="","",VLOOKUP(ADD_FIN_WFRULE[[#This Row],[APPROVER ROLE NAME (LVL 11)]],FINWFLookup[[#All],[FIN_WF_ROLENAME]:[FIN_WF_ROLEID]],2,FALSE))</f>
        <v/>
      </c>
      <c r="AZ24" s="106"/>
      <c r="BA24" s="106"/>
      <c r="BB24" s="106"/>
      <c r="BC24" s="106" t="str">
        <f>IF(ADD_FIN_WFRULE[[#This Row],[APPROVER ROLE NAME (LVL 12)]]="","",VLOOKUP(ADD_FIN_WFRULE[[#This Row],[APPROVER ROLE NAME (LVL 12)]],FINWFLookup[[#All],[FIN_WF_ROLENAME]:[FIN_WF_ROLEID]],2,FALSE))</f>
        <v/>
      </c>
      <c r="BD24" s="106"/>
    </row>
    <row r="25" spans="1:56" x14ac:dyDescent="0.3">
      <c r="A25" s="106"/>
      <c r="B25" s="107" t="str">
        <f>IF(FIN_DEPT_SEL="","",LEFT(FIN_DEPT_SEL,2))</f>
        <v/>
      </c>
      <c r="C25" s="106" t="s">
        <v>42</v>
      </c>
      <c r="D25" s="106" t="s">
        <v>42</v>
      </c>
      <c r="E25" s="106" t="s">
        <v>42</v>
      </c>
      <c r="F25" s="106" t="s">
        <v>42</v>
      </c>
      <c r="G25" s="106" t="s">
        <v>42</v>
      </c>
      <c r="H25" s="106" t="s">
        <v>42</v>
      </c>
      <c r="I25" s="106"/>
      <c r="J25" s="106"/>
      <c r="K25" s="106" t="str">
        <f>IF(ADD_FIN_WFRULE[[#This Row],[APPROVER ROLE NAME (LVL 01)]]="","",VLOOKUP(ADD_FIN_WFRULE[[#This Row],[APPROVER ROLE NAME (LVL 01)]],FINWFLookup[[#All],[FIN_WF_ROLENAME]:[FIN_WF_ROLEID]],2,FALSE))</f>
        <v/>
      </c>
      <c r="L25" s="106"/>
      <c r="M25" s="106"/>
      <c r="N25" s="106"/>
      <c r="O25" s="106" t="str">
        <f>IF(ADD_FIN_WFRULE[[#This Row],[APPROVER ROLE NAME (LVL 02)]]="","",VLOOKUP(ADD_FIN_WFRULE[[#This Row],[APPROVER ROLE NAME (LVL 02)]],FINWFLookup[[#All],[FIN_WF_ROLENAME]:[FIN_WF_ROLEID]],2,FALSE))</f>
        <v/>
      </c>
      <c r="P25" s="106"/>
      <c r="Q25" s="106"/>
      <c r="R25" s="106"/>
      <c r="S25" s="106" t="str">
        <f>IF(ADD_FIN_WFRULE[[#This Row],[APPROVER ROLE NAME (LVL 03)]]="","",VLOOKUP(ADD_FIN_WFRULE[[#This Row],[APPROVER ROLE NAME (LVL 03)]],FINWFLookup[[#All],[FIN_WF_ROLENAME]:[FIN_WF_ROLEID]],2,FALSE))</f>
        <v/>
      </c>
      <c r="T25" s="106"/>
      <c r="U25" s="106"/>
      <c r="V25" s="106"/>
      <c r="W25" s="106" t="str">
        <f>IF(ADD_FIN_WFRULE[[#This Row],[APPROVER ROLE NAME (LVL 04)]]="","",VLOOKUP(ADD_FIN_WFRULE[[#This Row],[APPROVER ROLE NAME (LVL 04)]],FINWFLookup[[#All],[FIN_WF_ROLENAME]:[FIN_WF_ROLEID]],2,FALSE))</f>
        <v/>
      </c>
      <c r="X25" s="106"/>
      <c r="Y25" s="106"/>
      <c r="Z25" s="106"/>
      <c r="AA25" s="106" t="str">
        <f>IF(ADD_FIN_WFRULE[[#This Row],[APPROVER ROLE NAME (LVL 05)]]="","",VLOOKUP(ADD_FIN_WFRULE[[#This Row],[APPROVER ROLE NAME (LVL 05)]],FINWFLookup[[#All],[FIN_WF_ROLENAME]:[FIN_WF_ROLEID]],2,FALSE))</f>
        <v/>
      </c>
      <c r="AB25" s="106"/>
      <c r="AC25" s="106"/>
      <c r="AD25" s="106"/>
      <c r="AE25" s="106" t="str">
        <f>IF(ADD_FIN_WFRULE[[#This Row],[APPROVER ROLE NAME (LVL 06)]]="","",VLOOKUP(ADD_FIN_WFRULE[[#This Row],[APPROVER ROLE NAME (LVL 06)]],FINWFLookup[[#All],[FIN_WF_ROLENAME]:[FIN_WF_ROLEID]],2,FALSE))</f>
        <v/>
      </c>
      <c r="AF25" s="106"/>
      <c r="AG25" s="106"/>
      <c r="AH25" s="106"/>
      <c r="AI25" s="106" t="str">
        <f>IF(ADD_FIN_WFRULE[[#This Row],[APPROVER ROLE NAME (LVL 07)]]="","",VLOOKUP(ADD_FIN_WFRULE[[#This Row],[APPROVER ROLE NAME (LVL 07)]],FINWFLookup[[#All],[FIN_WF_ROLENAME]:[FIN_WF_ROLEID]],2,FALSE))</f>
        <v/>
      </c>
      <c r="AJ25" s="106"/>
      <c r="AK25" s="106"/>
      <c r="AL25" s="106"/>
      <c r="AM25" s="106" t="str">
        <f>IF(ADD_FIN_WFRULE[[#This Row],[APPROVER ROLE NAME (LVL 08)]]="","",VLOOKUP(ADD_FIN_WFRULE[[#This Row],[APPROVER ROLE NAME (LVL 08)]],FINWFLookup[[#All],[FIN_WF_ROLENAME]:[FIN_WF_ROLEID]],2,FALSE))</f>
        <v/>
      </c>
      <c r="AN25" s="106"/>
      <c r="AO25" s="106"/>
      <c r="AP25" s="106"/>
      <c r="AQ25" s="106" t="str">
        <f>IF(ADD_FIN_WFRULE[[#This Row],[APPROVER ROLE NAME (LVL 09)]]="","",VLOOKUP(ADD_FIN_WFRULE[[#This Row],[APPROVER ROLE NAME (LVL 09)]],FINWFLookup[[#All],[FIN_WF_ROLENAME]:[FIN_WF_ROLEID]],2,FALSE))</f>
        <v/>
      </c>
      <c r="AR25" s="106"/>
      <c r="AS25" s="106"/>
      <c r="AT25" s="106"/>
      <c r="AU25" s="106" t="str">
        <f>IF(ADD_FIN_WFRULE[[#This Row],[APPROVER ROLE NAME (LVL 10)]]="","",VLOOKUP(ADD_FIN_WFRULE[[#This Row],[APPROVER ROLE NAME (LVL 10)]],FINWFLookup[[#All],[FIN_WF_ROLENAME]:[FIN_WF_ROLEID]],2,FALSE))</f>
        <v/>
      </c>
      <c r="AV25" s="106"/>
      <c r="AW25" s="106"/>
      <c r="AX25" s="106"/>
      <c r="AY25" s="106" t="str">
        <f>IF(ADD_FIN_WFRULE[[#This Row],[APPROVER ROLE NAME (LVL 11)]]="","",VLOOKUP(ADD_FIN_WFRULE[[#This Row],[APPROVER ROLE NAME (LVL 11)]],FINWFLookup[[#All],[FIN_WF_ROLENAME]:[FIN_WF_ROLEID]],2,FALSE))</f>
        <v/>
      </c>
      <c r="AZ25" s="106"/>
      <c r="BA25" s="106"/>
      <c r="BB25" s="106"/>
      <c r="BC25" s="106" t="str">
        <f>IF(ADD_FIN_WFRULE[[#This Row],[APPROVER ROLE NAME (LVL 12)]]="","",VLOOKUP(ADD_FIN_WFRULE[[#This Row],[APPROVER ROLE NAME (LVL 12)]],FINWFLookup[[#All],[FIN_WF_ROLENAME]:[FIN_WF_ROLEID]],2,FALSE))</f>
        <v/>
      </c>
      <c r="BD25" s="106"/>
    </row>
    <row r="26" spans="1:56" x14ac:dyDescent="0.3">
      <c r="A26" s="106"/>
      <c r="B26" s="107" t="str">
        <f>IF(FIN_DEPT_SEL="","",LEFT(FIN_DEPT_SEL,2))</f>
        <v/>
      </c>
      <c r="C26" s="106" t="s">
        <v>42</v>
      </c>
      <c r="D26" s="106" t="s">
        <v>42</v>
      </c>
      <c r="E26" s="106" t="s">
        <v>42</v>
      </c>
      <c r="F26" s="106" t="s">
        <v>42</v>
      </c>
      <c r="G26" s="106" t="s">
        <v>42</v>
      </c>
      <c r="H26" s="106" t="s">
        <v>42</v>
      </c>
      <c r="I26" s="106"/>
      <c r="J26" s="106"/>
      <c r="K26" s="106" t="str">
        <f>IF(ADD_FIN_WFRULE[[#This Row],[APPROVER ROLE NAME (LVL 01)]]="","",VLOOKUP(ADD_FIN_WFRULE[[#This Row],[APPROVER ROLE NAME (LVL 01)]],FINWFLookup[[#All],[FIN_WF_ROLENAME]:[FIN_WF_ROLEID]],2,FALSE))</f>
        <v/>
      </c>
      <c r="L26" s="106"/>
      <c r="M26" s="106"/>
      <c r="N26" s="106"/>
      <c r="O26" s="106" t="str">
        <f>IF(ADD_FIN_WFRULE[[#This Row],[APPROVER ROLE NAME (LVL 02)]]="","",VLOOKUP(ADD_FIN_WFRULE[[#This Row],[APPROVER ROLE NAME (LVL 02)]],FINWFLookup[[#All],[FIN_WF_ROLENAME]:[FIN_WF_ROLEID]],2,FALSE))</f>
        <v/>
      </c>
      <c r="P26" s="106"/>
      <c r="Q26" s="106"/>
      <c r="R26" s="106"/>
      <c r="S26" s="106" t="str">
        <f>IF(ADD_FIN_WFRULE[[#This Row],[APPROVER ROLE NAME (LVL 03)]]="","",VLOOKUP(ADD_FIN_WFRULE[[#This Row],[APPROVER ROLE NAME (LVL 03)]],FINWFLookup[[#All],[FIN_WF_ROLENAME]:[FIN_WF_ROLEID]],2,FALSE))</f>
        <v/>
      </c>
      <c r="T26" s="106"/>
      <c r="U26" s="106"/>
      <c r="V26" s="106"/>
      <c r="W26" s="106" t="str">
        <f>IF(ADD_FIN_WFRULE[[#This Row],[APPROVER ROLE NAME (LVL 04)]]="","",VLOOKUP(ADD_FIN_WFRULE[[#This Row],[APPROVER ROLE NAME (LVL 04)]],FINWFLookup[[#All],[FIN_WF_ROLENAME]:[FIN_WF_ROLEID]],2,FALSE))</f>
        <v/>
      </c>
      <c r="X26" s="106"/>
      <c r="Y26" s="106"/>
      <c r="Z26" s="106"/>
      <c r="AA26" s="106" t="str">
        <f>IF(ADD_FIN_WFRULE[[#This Row],[APPROVER ROLE NAME (LVL 05)]]="","",VLOOKUP(ADD_FIN_WFRULE[[#This Row],[APPROVER ROLE NAME (LVL 05)]],FINWFLookup[[#All],[FIN_WF_ROLENAME]:[FIN_WF_ROLEID]],2,FALSE))</f>
        <v/>
      </c>
      <c r="AB26" s="106"/>
      <c r="AC26" s="106"/>
      <c r="AD26" s="106"/>
      <c r="AE26" s="106" t="str">
        <f>IF(ADD_FIN_WFRULE[[#This Row],[APPROVER ROLE NAME (LVL 06)]]="","",VLOOKUP(ADD_FIN_WFRULE[[#This Row],[APPROVER ROLE NAME (LVL 06)]],FINWFLookup[[#All],[FIN_WF_ROLENAME]:[FIN_WF_ROLEID]],2,FALSE))</f>
        <v/>
      </c>
      <c r="AF26" s="106"/>
      <c r="AG26" s="106"/>
      <c r="AH26" s="106"/>
      <c r="AI26" s="106" t="str">
        <f>IF(ADD_FIN_WFRULE[[#This Row],[APPROVER ROLE NAME (LVL 07)]]="","",VLOOKUP(ADD_FIN_WFRULE[[#This Row],[APPROVER ROLE NAME (LVL 07)]],FINWFLookup[[#All],[FIN_WF_ROLENAME]:[FIN_WF_ROLEID]],2,FALSE))</f>
        <v/>
      </c>
      <c r="AJ26" s="106"/>
      <c r="AK26" s="106"/>
      <c r="AL26" s="106"/>
      <c r="AM26" s="106" t="str">
        <f>IF(ADD_FIN_WFRULE[[#This Row],[APPROVER ROLE NAME (LVL 08)]]="","",VLOOKUP(ADD_FIN_WFRULE[[#This Row],[APPROVER ROLE NAME (LVL 08)]],FINWFLookup[[#All],[FIN_WF_ROLENAME]:[FIN_WF_ROLEID]],2,FALSE))</f>
        <v/>
      </c>
      <c r="AN26" s="106"/>
      <c r="AO26" s="106"/>
      <c r="AP26" s="106"/>
      <c r="AQ26" s="106" t="str">
        <f>IF(ADD_FIN_WFRULE[[#This Row],[APPROVER ROLE NAME (LVL 09)]]="","",VLOOKUP(ADD_FIN_WFRULE[[#This Row],[APPROVER ROLE NAME (LVL 09)]],FINWFLookup[[#All],[FIN_WF_ROLENAME]:[FIN_WF_ROLEID]],2,FALSE))</f>
        <v/>
      </c>
      <c r="AR26" s="106"/>
      <c r="AS26" s="106"/>
      <c r="AT26" s="106"/>
      <c r="AU26" s="106" t="str">
        <f>IF(ADD_FIN_WFRULE[[#This Row],[APPROVER ROLE NAME (LVL 10)]]="","",VLOOKUP(ADD_FIN_WFRULE[[#This Row],[APPROVER ROLE NAME (LVL 10)]],FINWFLookup[[#All],[FIN_WF_ROLENAME]:[FIN_WF_ROLEID]],2,FALSE))</f>
        <v/>
      </c>
      <c r="AV26" s="106"/>
      <c r="AW26" s="106"/>
      <c r="AX26" s="106"/>
      <c r="AY26" s="106" t="str">
        <f>IF(ADD_FIN_WFRULE[[#This Row],[APPROVER ROLE NAME (LVL 11)]]="","",VLOOKUP(ADD_FIN_WFRULE[[#This Row],[APPROVER ROLE NAME (LVL 11)]],FINWFLookup[[#All],[FIN_WF_ROLENAME]:[FIN_WF_ROLEID]],2,FALSE))</f>
        <v/>
      </c>
      <c r="AZ26" s="106"/>
      <c r="BA26" s="106"/>
      <c r="BB26" s="106"/>
      <c r="BC26" s="106" t="str">
        <f>IF(ADD_FIN_WFRULE[[#This Row],[APPROVER ROLE NAME (LVL 12)]]="","",VLOOKUP(ADD_FIN_WFRULE[[#This Row],[APPROVER ROLE NAME (LVL 12)]],FINWFLookup[[#All],[FIN_WF_ROLENAME]:[FIN_WF_ROLEID]],2,FALSE))</f>
        <v/>
      </c>
      <c r="BD26" s="106"/>
    </row>
    <row r="27" spans="1:56" x14ac:dyDescent="0.3">
      <c r="A27" s="106"/>
      <c r="B27" s="107" t="str">
        <f>IF(FIN_DEPT_SEL="","",LEFT(FIN_DEPT_SEL,2))</f>
        <v/>
      </c>
      <c r="C27" s="106" t="s">
        <v>42</v>
      </c>
      <c r="D27" s="106" t="s">
        <v>42</v>
      </c>
      <c r="E27" s="106" t="s">
        <v>42</v>
      </c>
      <c r="F27" s="106" t="s">
        <v>42</v>
      </c>
      <c r="G27" s="106" t="s">
        <v>42</v>
      </c>
      <c r="H27" s="106" t="s">
        <v>42</v>
      </c>
      <c r="I27" s="106"/>
      <c r="J27" s="106"/>
      <c r="K27" s="106" t="str">
        <f>IF(ADD_FIN_WFRULE[[#This Row],[APPROVER ROLE NAME (LVL 01)]]="","",VLOOKUP(ADD_FIN_WFRULE[[#This Row],[APPROVER ROLE NAME (LVL 01)]],FINWFLookup[[#All],[FIN_WF_ROLENAME]:[FIN_WF_ROLEID]],2,FALSE))</f>
        <v/>
      </c>
      <c r="L27" s="106"/>
      <c r="M27" s="106"/>
      <c r="N27" s="106"/>
      <c r="O27" s="106" t="str">
        <f>IF(ADD_FIN_WFRULE[[#This Row],[APPROVER ROLE NAME (LVL 02)]]="","",VLOOKUP(ADD_FIN_WFRULE[[#This Row],[APPROVER ROLE NAME (LVL 02)]],FINWFLookup[[#All],[FIN_WF_ROLENAME]:[FIN_WF_ROLEID]],2,FALSE))</f>
        <v/>
      </c>
      <c r="P27" s="106"/>
      <c r="Q27" s="106"/>
      <c r="R27" s="106"/>
      <c r="S27" s="106" t="str">
        <f>IF(ADD_FIN_WFRULE[[#This Row],[APPROVER ROLE NAME (LVL 03)]]="","",VLOOKUP(ADD_FIN_WFRULE[[#This Row],[APPROVER ROLE NAME (LVL 03)]],FINWFLookup[[#All],[FIN_WF_ROLENAME]:[FIN_WF_ROLEID]],2,FALSE))</f>
        <v/>
      </c>
      <c r="T27" s="106"/>
      <c r="U27" s="106"/>
      <c r="V27" s="106"/>
      <c r="W27" s="106" t="str">
        <f>IF(ADD_FIN_WFRULE[[#This Row],[APPROVER ROLE NAME (LVL 04)]]="","",VLOOKUP(ADD_FIN_WFRULE[[#This Row],[APPROVER ROLE NAME (LVL 04)]],FINWFLookup[[#All],[FIN_WF_ROLENAME]:[FIN_WF_ROLEID]],2,FALSE))</f>
        <v/>
      </c>
      <c r="X27" s="106"/>
      <c r="Y27" s="106"/>
      <c r="Z27" s="106"/>
      <c r="AA27" s="106" t="str">
        <f>IF(ADD_FIN_WFRULE[[#This Row],[APPROVER ROLE NAME (LVL 05)]]="","",VLOOKUP(ADD_FIN_WFRULE[[#This Row],[APPROVER ROLE NAME (LVL 05)]],FINWFLookup[[#All],[FIN_WF_ROLENAME]:[FIN_WF_ROLEID]],2,FALSE))</f>
        <v/>
      </c>
      <c r="AB27" s="106"/>
      <c r="AC27" s="106"/>
      <c r="AD27" s="106"/>
      <c r="AE27" s="106" t="str">
        <f>IF(ADD_FIN_WFRULE[[#This Row],[APPROVER ROLE NAME (LVL 06)]]="","",VLOOKUP(ADD_FIN_WFRULE[[#This Row],[APPROVER ROLE NAME (LVL 06)]],FINWFLookup[[#All],[FIN_WF_ROLENAME]:[FIN_WF_ROLEID]],2,FALSE))</f>
        <v/>
      </c>
      <c r="AF27" s="106"/>
      <c r="AG27" s="106"/>
      <c r="AH27" s="106"/>
      <c r="AI27" s="106" t="str">
        <f>IF(ADD_FIN_WFRULE[[#This Row],[APPROVER ROLE NAME (LVL 07)]]="","",VLOOKUP(ADD_FIN_WFRULE[[#This Row],[APPROVER ROLE NAME (LVL 07)]],FINWFLookup[[#All],[FIN_WF_ROLENAME]:[FIN_WF_ROLEID]],2,FALSE))</f>
        <v/>
      </c>
      <c r="AJ27" s="106"/>
      <c r="AK27" s="106"/>
      <c r="AL27" s="106"/>
      <c r="AM27" s="106" t="str">
        <f>IF(ADD_FIN_WFRULE[[#This Row],[APPROVER ROLE NAME (LVL 08)]]="","",VLOOKUP(ADD_FIN_WFRULE[[#This Row],[APPROVER ROLE NAME (LVL 08)]],FINWFLookup[[#All],[FIN_WF_ROLENAME]:[FIN_WF_ROLEID]],2,FALSE))</f>
        <v/>
      </c>
      <c r="AN27" s="106"/>
      <c r="AO27" s="106"/>
      <c r="AP27" s="106"/>
      <c r="AQ27" s="106" t="str">
        <f>IF(ADD_FIN_WFRULE[[#This Row],[APPROVER ROLE NAME (LVL 09)]]="","",VLOOKUP(ADD_FIN_WFRULE[[#This Row],[APPROVER ROLE NAME (LVL 09)]],FINWFLookup[[#All],[FIN_WF_ROLENAME]:[FIN_WF_ROLEID]],2,FALSE))</f>
        <v/>
      </c>
      <c r="AR27" s="106"/>
      <c r="AS27" s="106"/>
      <c r="AT27" s="106"/>
      <c r="AU27" s="106" t="str">
        <f>IF(ADD_FIN_WFRULE[[#This Row],[APPROVER ROLE NAME (LVL 10)]]="","",VLOOKUP(ADD_FIN_WFRULE[[#This Row],[APPROVER ROLE NAME (LVL 10)]],FINWFLookup[[#All],[FIN_WF_ROLENAME]:[FIN_WF_ROLEID]],2,FALSE))</f>
        <v/>
      </c>
      <c r="AV27" s="106"/>
      <c r="AW27" s="106"/>
      <c r="AX27" s="106"/>
      <c r="AY27" s="106" t="str">
        <f>IF(ADD_FIN_WFRULE[[#This Row],[APPROVER ROLE NAME (LVL 11)]]="","",VLOOKUP(ADD_FIN_WFRULE[[#This Row],[APPROVER ROLE NAME (LVL 11)]],FINWFLookup[[#All],[FIN_WF_ROLENAME]:[FIN_WF_ROLEID]],2,FALSE))</f>
        <v/>
      </c>
      <c r="AZ27" s="106"/>
      <c r="BA27" s="106"/>
      <c r="BB27" s="106"/>
      <c r="BC27" s="106" t="str">
        <f>IF(ADD_FIN_WFRULE[[#This Row],[APPROVER ROLE NAME (LVL 12)]]="","",VLOOKUP(ADD_FIN_WFRULE[[#This Row],[APPROVER ROLE NAME (LVL 12)]],FINWFLookup[[#All],[FIN_WF_ROLENAME]:[FIN_WF_ROLEID]],2,FALSE))</f>
        <v/>
      </c>
      <c r="BD27" s="106"/>
    </row>
    <row r="28" spans="1:56" x14ac:dyDescent="0.3">
      <c r="A28" s="106"/>
      <c r="B28" s="107" t="str">
        <f>IF(FIN_DEPT_SEL="","",LEFT(FIN_DEPT_SEL,2))</f>
        <v/>
      </c>
      <c r="C28" s="106" t="s">
        <v>42</v>
      </c>
      <c r="D28" s="106" t="s">
        <v>42</v>
      </c>
      <c r="E28" s="106" t="s">
        <v>42</v>
      </c>
      <c r="F28" s="106" t="s">
        <v>42</v>
      </c>
      <c r="G28" s="106" t="s">
        <v>42</v>
      </c>
      <c r="H28" s="106" t="s">
        <v>42</v>
      </c>
      <c r="I28" s="106"/>
      <c r="J28" s="106"/>
      <c r="K28" s="106" t="str">
        <f>IF(ADD_FIN_WFRULE[[#This Row],[APPROVER ROLE NAME (LVL 01)]]="","",VLOOKUP(ADD_FIN_WFRULE[[#This Row],[APPROVER ROLE NAME (LVL 01)]],FINWFLookup[[#All],[FIN_WF_ROLENAME]:[FIN_WF_ROLEID]],2,FALSE))</f>
        <v/>
      </c>
      <c r="L28" s="106"/>
      <c r="M28" s="106"/>
      <c r="N28" s="106"/>
      <c r="O28" s="106" t="str">
        <f>IF(ADD_FIN_WFRULE[[#This Row],[APPROVER ROLE NAME (LVL 02)]]="","",VLOOKUP(ADD_FIN_WFRULE[[#This Row],[APPROVER ROLE NAME (LVL 02)]],FINWFLookup[[#All],[FIN_WF_ROLENAME]:[FIN_WF_ROLEID]],2,FALSE))</f>
        <v/>
      </c>
      <c r="P28" s="106"/>
      <c r="Q28" s="106"/>
      <c r="R28" s="106"/>
      <c r="S28" s="106" t="str">
        <f>IF(ADD_FIN_WFRULE[[#This Row],[APPROVER ROLE NAME (LVL 03)]]="","",VLOOKUP(ADD_FIN_WFRULE[[#This Row],[APPROVER ROLE NAME (LVL 03)]],FINWFLookup[[#All],[FIN_WF_ROLENAME]:[FIN_WF_ROLEID]],2,FALSE))</f>
        <v/>
      </c>
      <c r="T28" s="106"/>
      <c r="U28" s="106"/>
      <c r="V28" s="106"/>
      <c r="W28" s="106" t="str">
        <f>IF(ADD_FIN_WFRULE[[#This Row],[APPROVER ROLE NAME (LVL 04)]]="","",VLOOKUP(ADD_FIN_WFRULE[[#This Row],[APPROVER ROLE NAME (LVL 04)]],FINWFLookup[[#All],[FIN_WF_ROLENAME]:[FIN_WF_ROLEID]],2,FALSE))</f>
        <v/>
      </c>
      <c r="X28" s="106"/>
      <c r="Y28" s="106"/>
      <c r="Z28" s="106"/>
      <c r="AA28" s="106" t="str">
        <f>IF(ADD_FIN_WFRULE[[#This Row],[APPROVER ROLE NAME (LVL 05)]]="","",VLOOKUP(ADD_FIN_WFRULE[[#This Row],[APPROVER ROLE NAME (LVL 05)]],FINWFLookup[[#All],[FIN_WF_ROLENAME]:[FIN_WF_ROLEID]],2,FALSE))</f>
        <v/>
      </c>
      <c r="AB28" s="106"/>
      <c r="AC28" s="106"/>
      <c r="AD28" s="106"/>
      <c r="AE28" s="106" t="str">
        <f>IF(ADD_FIN_WFRULE[[#This Row],[APPROVER ROLE NAME (LVL 06)]]="","",VLOOKUP(ADD_FIN_WFRULE[[#This Row],[APPROVER ROLE NAME (LVL 06)]],FINWFLookup[[#All],[FIN_WF_ROLENAME]:[FIN_WF_ROLEID]],2,FALSE))</f>
        <v/>
      </c>
      <c r="AF28" s="106"/>
      <c r="AG28" s="106"/>
      <c r="AH28" s="106"/>
      <c r="AI28" s="106" t="str">
        <f>IF(ADD_FIN_WFRULE[[#This Row],[APPROVER ROLE NAME (LVL 07)]]="","",VLOOKUP(ADD_FIN_WFRULE[[#This Row],[APPROVER ROLE NAME (LVL 07)]],FINWFLookup[[#All],[FIN_WF_ROLENAME]:[FIN_WF_ROLEID]],2,FALSE))</f>
        <v/>
      </c>
      <c r="AJ28" s="106"/>
      <c r="AK28" s="106"/>
      <c r="AL28" s="106"/>
      <c r="AM28" s="106" t="str">
        <f>IF(ADD_FIN_WFRULE[[#This Row],[APPROVER ROLE NAME (LVL 08)]]="","",VLOOKUP(ADD_FIN_WFRULE[[#This Row],[APPROVER ROLE NAME (LVL 08)]],FINWFLookup[[#All],[FIN_WF_ROLENAME]:[FIN_WF_ROLEID]],2,FALSE))</f>
        <v/>
      </c>
      <c r="AN28" s="106"/>
      <c r="AO28" s="106"/>
      <c r="AP28" s="106"/>
      <c r="AQ28" s="106" t="str">
        <f>IF(ADD_FIN_WFRULE[[#This Row],[APPROVER ROLE NAME (LVL 09)]]="","",VLOOKUP(ADD_FIN_WFRULE[[#This Row],[APPROVER ROLE NAME (LVL 09)]],FINWFLookup[[#All],[FIN_WF_ROLENAME]:[FIN_WF_ROLEID]],2,FALSE))</f>
        <v/>
      </c>
      <c r="AR28" s="106"/>
      <c r="AS28" s="106"/>
      <c r="AT28" s="106"/>
      <c r="AU28" s="106" t="str">
        <f>IF(ADD_FIN_WFRULE[[#This Row],[APPROVER ROLE NAME (LVL 10)]]="","",VLOOKUP(ADD_FIN_WFRULE[[#This Row],[APPROVER ROLE NAME (LVL 10)]],FINWFLookup[[#All],[FIN_WF_ROLENAME]:[FIN_WF_ROLEID]],2,FALSE))</f>
        <v/>
      </c>
      <c r="AV28" s="106"/>
      <c r="AW28" s="106"/>
      <c r="AX28" s="106"/>
      <c r="AY28" s="106" t="str">
        <f>IF(ADD_FIN_WFRULE[[#This Row],[APPROVER ROLE NAME (LVL 11)]]="","",VLOOKUP(ADD_FIN_WFRULE[[#This Row],[APPROVER ROLE NAME (LVL 11)]],FINWFLookup[[#All],[FIN_WF_ROLENAME]:[FIN_WF_ROLEID]],2,FALSE))</f>
        <v/>
      </c>
      <c r="AZ28" s="106"/>
      <c r="BA28" s="106"/>
      <c r="BB28" s="106"/>
      <c r="BC28" s="106" t="str">
        <f>IF(ADD_FIN_WFRULE[[#This Row],[APPROVER ROLE NAME (LVL 12)]]="","",VLOOKUP(ADD_FIN_WFRULE[[#This Row],[APPROVER ROLE NAME (LVL 12)]],FINWFLookup[[#All],[FIN_WF_ROLENAME]:[FIN_WF_ROLEID]],2,FALSE))</f>
        <v/>
      </c>
      <c r="BD28" s="106"/>
    </row>
    <row r="29" spans="1:56" x14ac:dyDescent="0.3">
      <c r="A29" s="106"/>
      <c r="B29" s="107" t="str">
        <f>IF(FIN_DEPT_SEL="","",LEFT(FIN_DEPT_SEL,2))</f>
        <v/>
      </c>
      <c r="C29" s="106" t="s">
        <v>42</v>
      </c>
      <c r="D29" s="106" t="s">
        <v>42</v>
      </c>
      <c r="E29" s="106" t="s">
        <v>42</v>
      </c>
      <c r="F29" s="106" t="s">
        <v>42</v>
      </c>
      <c r="G29" s="106" t="s">
        <v>42</v>
      </c>
      <c r="H29" s="106" t="s">
        <v>42</v>
      </c>
      <c r="I29" s="106"/>
      <c r="J29" s="106"/>
      <c r="K29" s="106" t="str">
        <f>IF(ADD_FIN_WFRULE[[#This Row],[APPROVER ROLE NAME (LVL 01)]]="","",VLOOKUP(ADD_FIN_WFRULE[[#This Row],[APPROVER ROLE NAME (LVL 01)]],FINWFLookup[[#All],[FIN_WF_ROLENAME]:[FIN_WF_ROLEID]],2,FALSE))</f>
        <v/>
      </c>
      <c r="L29" s="106"/>
      <c r="M29" s="106"/>
      <c r="N29" s="106"/>
      <c r="O29" s="106" t="str">
        <f>IF(ADD_FIN_WFRULE[[#This Row],[APPROVER ROLE NAME (LVL 02)]]="","",VLOOKUP(ADD_FIN_WFRULE[[#This Row],[APPROVER ROLE NAME (LVL 02)]],FINWFLookup[[#All],[FIN_WF_ROLENAME]:[FIN_WF_ROLEID]],2,FALSE))</f>
        <v/>
      </c>
      <c r="P29" s="106"/>
      <c r="Q29" s="106"/>
      <c r="R29" s="106"/>
      <c r="S29" s="106" t="str">
        <f>IF(ADD_FIN_WFRULE[[#This Row],[APPROVER ROLE NAME (LVL 03)]]="","",VLOOKUP(ADD_FIN_WFRULE[[#This Row],[APPROVER ROLE NAME (LVL 03)]],FINWFLookup[[#All],[FIN_WF_ROLENAME]:[FIN_WF_ROLEID]],2,FALSE))</f>
        <v/>
      </c>
      <c r="T29" s="106"/>
      <c r="U29" s="106"/>
      <c r="V29" s="106"/>
      <c r="W29" s="106" t="str">
        <f>IF(ADD_FIN_WFRULE[[#This Row],[APPROVER ROLE NAME (LVL 04)]]="","",VLOOKUP(ADD_FIN_WFRULE[[#This Row],[APPROVER ROLE NAME (LVL 04)]],FINWFLookup[[#All],[FIN_WF_ROLENAME]:[FIN_WF_ROLEID]],2,FALSE))</f>
        <v/>
      </c>
      <c r="X29" s="106"/>
      <c r="Y29" s="106"/>
      <c r="Z29" s="106"/>
      <c r="AA29" s="106" t="str">
        <f>IF(ADD_FIN_WFRULE[[#This Row],[APPROVER ROLE NAME (LVL 05)]]="","",VLOOKUP(ADD_FIN_WFRULE[[#This Row],[APPROVER ROLE NAME (LVL 05)]],FINWFLookup[[#All],[FIN_WF_ROLENAME]:[FIN_WF_ROLEID]],2,FALSE))</f>
        <v/>
      </c>
      <c r="AB29" s="106"/>
      <c r="AC29" s="106"/>
      <c r="AD29" s="106"/>
      <c r="AE29" s="106" t="str">
        <f>IF(ADD_FIN_WFRULE[[#This Row],[APPROVER ROLE NAME (LVL 06)]]="","",VLOOKUP(ADD_FIN_WFRULE[[#This Row],[APPROVER ROLE NAME (LVL 06)]],FINWFLookup[[#All],[FIN_WF_ROLENAME]:[FIN_WF_ROLEID]],2,FALSE))</f>
        <v/>
      </c>
      <c r="AF29" s="106"/>
      <c r="AG29" s="106"/>
      <c r="AH29" s="106"/>
      <c r="AI29" s="106" t="str">
        <f>IF(ADD_FIN_WFRULE[[#This Row],[APPROVER ROLE NAME (LVL 07)]]="","",VLOOKUP(ADD_FIN_WFRULE[[#This Row],[APPROVER ROLE NAME (LVL 07)]],FINWFLookup[[#All],[FIN_WF_ROLENAME]:[FIN_WF_ROLEID]],2,FALSE))</f>
        <v/>
      </c>
      <c r="AJ29" s="106"/>
      <c r="AK29" s="106"/>
      <c r="AL29" s="106"/>
      <c r="AM29" s="106" t="str">
        <f>IF(ADD_FIN_WFRULE[[#This Row],[APPROVER ROLE NAME (LVL 08)]]="","",VLOOKUP(ADD_FIN_WFRULE[[#This Row],[APPROVER ROLE NAME (LVL 08)]],FINWFLookup[[#All],[FIN_WF_ROLENAME]:[FIN_WF_ROLEID]],2,FALSE))</f>
        <v/>
      </c>
      <c r="AN29" s="106"/>
      <c r="AO29" s="106"/>
      <c r="AP29" s="106"/>
      <c r="AQ29" s="106" t="str">
        <f>IF(ADD_FIN_WFRULE[[#This Row],[APPROVER ROLE NAME (LVL 09)]]="","",VLOOKUP(ADD_FIN_WFRULE[[#This Row],[APPROVER ROLE NAME (LVL 09)]],FINWFLookup[[#All],[FIN_WF_ROLENAME]:[FIN_WF_ROLEID]],2,FALSE))</f>
        <v/>
      </c>
      <c r="AR29" s="106"/>
      <c r="AS29" s="106"/>
      <c r="AT29" s="106"/>
      <c r="AU29" s="106" t="str">
        <f>IF(ADD_FIN_WFRULE[[#This Row],[APPROVER ROLE NAME (LVL 10)]]="","",VLOOKUP(ADD_FIN_WFRULE[[#This Row],[APPROVER ROLE NAME (LVL 10)]],FINWFLookup[[#All],[FIN_WF_ROLENAME]:[FIN_WF_ROLEID]],2,FALSE))</f>
        <v/>
      </c>
      <c r="AV29" s="106"/>
      <c r="AW29" s="106"/>
      <c r="AX29" s="106"/>
      <c r="AY29" s="106" t="str">
        <f>IF(ADD_FIN_WFRULE[[#This Row],[APPROVER ROLE NAME (LVL 11)]]="","",VLOOKUP(ADD_FIN_WFRULE[[#This Row],[APPROVER ROLE NAME (LVL 11)]],FINWFLookup[[#All],[FIN_WF_ROLENAME]:[FIN_WF_ROLEID]],2,FALSE))</f>
        <v/>
      </c>
      <c r="AZ29" s="106"/>
      <c r="BA29" s="106"/>
      <c r="BB29" s="106"/>
      <c r="BC29" s="106" t="str">
        <f>IF(ADD_FIN_WFRULE[[#This Row],[APPROVER ROLE NAME (LVL 12)]]="","",VLOOKUP(ADD_FIN_WFRULE[[#This Row],[APPROVER ROLE NAME (LVL 12)]],FINWFLookup[[#All],[FIN_WF_ROLENAME]:[FIN_WF_ROLEID]],2,FALSE))</f>
        <v/>
      </c>
      <c r="BD29" s="106"/>
    </row>
    <row r="30" spans="1:56" x14ac:dyDescent="0.3">
      <c r="A30" s="106"/>
      <c r="B30" s="107" t="str">
        <f>IF(FIN_DEPT_SEL="","",LEFT(FIN_DEPT_SEL,2))</f>
        <v/>
      </c>
      <c r="C30" s="106" t="s">
        <v>42</v>
      </c>
      <c r="D30" s="106" t="s">
        <v>42</v>
      </c>
      <c r="E30" s="106" t="s">
        <v>42</v>
      </c>
      <c r="F30" s="106" t="s">
        <v>42</v>
      </c>
      <c r="G30" s="106" t="s">
        <v>42</v>
      </c>
      <c r="H30" s="106" t="s">
        <v>42</v>
      </c>
      <c r="I30" s="106"/>
      <c r="J30" s="106"/>
      <c r="K30" s="106" t="str">
        <f>IF(ADD_FIN_WFRULE[[#This Row],[APPROVER ROLE NAME (LVL 01)]]="","",VLOOKUP(ADD_FIN_WFRULE[[#This Row],[APPROVER ROLE NAME (LVL 01)]],FINWFLookup[[#All],[FIN_WF_ROLENAME]:[FIN_WF_ROLEID]],2,FALSE))</f>
        <v/>
      </c>
      <c r="L30" s="106"/>
      <c r="M30" s="106"/>
      <c r="N30" s="106"/>
      <c r="O30" s="106" t="str">
        <f>IF(ADD_FIN_WFRULE[[#This Row],[APPROVER ROLE NAME (LVL 02)]]="","",VLOOKUP(ADD_FIN_WFRULE[[#This Row],[APPROVER ROLE NAME (LVL 02)]],FINWFLookup[[#All],[FIN_WF_ROLENAME]:[FIN_WF_ROLEID]],2,FALSE))</f>
        <v/>
      </c>
      <c r="P30" s="106"/>
      <c r="Q30" s="106"/>
      <c r="R30" s="106"/>
      <c r="S30" s="106" t="str">
        <f>IF(ADD_FIN_WFRULE[[#This Row],[APPROVER ROLE NAME (LVL 03)]]="","",VLOOKUP(ADD_FIN_WFRULE[[#This Row],[APPROVER ROLE NAME (LVL 03)]],FINWFLookup[[#All],[FIN_WF_ROLENAME]:[FIN_WF_ROLEID]],2,FALSE))</f>
        <v/>
      </c>
      <c r="T30" s="106"/>
      <c r="U30" s="106"/>
      <c r="V30" s="106"/>
      <c r="W30" s="106" t="str">
        <f>IF(ADD_FIN_WFRULE[[#This Row],[APPROVER ROLE NAME (LVL 04)]]="","",VLOOKUP(ADD_FIN_WFRULE[[#This Row],[APPROVER ROLE NAME (LVL 04)]],FINWFLookup[[#All],[FIN_WF_ROLENAME]:[FIN_WF_ROLEID]],2,FALSE))</f>
        <v/>
      </c>
      <c r="X30" s="106"/>
      <c r="Y30" s="106"/>
      <c r="Z30" s="106"/>
      <c r="AA30" s="106" t="str">
        <f>IF(ADD_FIN_WFRULE[[#This Row],[APPROVER ROLE NAME (LVL 05)]]="","",VLOOKUP(ADD_FIN_WFRULE[[#This Row],[APPROVER ROLE NAME (LVL 05)]],FINWFLookup[[#All],[FIN_WF_ROLENAME]:[FIN_WF_ROLEID]],2,FALSE))</f>
        <v/>
      </c>
      <c r="AB30" s="106"/>
      <c r="AC30" s="106"/>
      <c r="AD30" s="106"/>
      <c r="AE30" s="106" t="str">
        <f>IF(ADD_FIN_WFRULE[[#This Row],[APPROVER ROLE NAME (LVL 06)]]="","",VLOOKUP(ADD_FIN_WFRULE[[#This Row],[APPROVER ROLE NAME (LVL 06)]],FINWFLookup[[#All],[FIN_WF_ROLENAME]:[FIN_WF_ROLEID]],2,FALSE))</f>
        <v/>
      </c>
      <c r="AF30" s="106"/>
      <c r="AG30" s="106"/>
      <c r="AH30" s="106"/>
      <c r="AI30" s="106" t="str">
        <f>IF(ADD_FIN_WFRULE[[#This Row],[APPROVER ROLE NAME (LVL 07)]]="","",VLOOKUP(ADD_FIN_WFRULE[[#This Row],[APPROVER ROLE NAME (LVL 07)]],FINWFLookup[[#All],[FIN_WF_ROLENAME]:[FIN_WF_ROLEID]],2,FALSE))</f>
        <v/>
      </c>
      <c r="AJ30" s="106"/>
      <c r="AK30" s="106"/>
      <c r="AL30" s="106"/>
      <c r="AM30" s="106" t="str">
        <f>IF(ADD_FIN_WFRULE[[#This Row],[APPROVER ROLE NAME (LVL 08)]]="","",VLOOKUP(ADD_FIN_WFRULE[[#This Row],[APPROVER ROLE NAME (LVL 08)]],FINWFLookup[[#All],[FIN_WF_ROLENAME]:[FIN_WF_ROLEID]],2,FALSE))</f>
        <v/>
      </c>
      <c r="AN30" s="106"/>
      <c r="AO30" s="106"/>
      <c r="AP30" s="106"/>
      <c r="AQ30" s="106" t="str">
        <f>IF(ADD_FIN_WFRULE[[#This Row],[APPROVER ROLE NAME (LVL 09)]]="","",VLOOKUP(ADD_FIN_WFRULE[[#This Row],[APPROVER ROLE NAME (LVL 09)]],FINWFLookup[[#All],[FIN_WF_ROLENAME]:[FIN_WF_ROLEID]],2,FALSE))</f>
        <v/>
      </c>
      <c r="AR30" s="106"/>
      <c r="AS30" s="106"/>
      <c r="AT30" s="106"/>
      <c r="AU30" s="106" t="str">
        <f>IF(ADD_FIN_WFRULE[[#This Row],[APPROVER ROLE NAME (LVL 10)]]="","",VLOOKUP(ADD_FIN_WFRULE[[#This Row],[APPROVER ROLE NAME (LVL 10)]],FINWFLookup[[#All],[FIN_WF_ROLENAME]:[FIN_WF_ROLEID]],2,FALSE))</f>
        <v/>
      </c>
      <c r="AV30" s="106"/>
      <c r="AW30" s="106"/>
      <c r="AX30" s="106"/>
      <c r="AY30" s="106" t="str">
        <f>IF(ADD_FIN_WFRULE[[#This Row],[APPROVER ROLE NAME (LVL 11)]]="","",VLOOKUP(ADD_FIN_WFRULE[[#This Row],[APPROVER ROLE NAME (LVL 11)]],FINWFLookup[[#All],[FIN_WF_ROLENAME]:[FIN_WF_ROLEID]],2,FALSE))</f>
        <v/>
      </c>
      <c r="AZ30" s="106"/>
      <c r="BA30" s="106"/>
      <c r="BB30" s="106"/>
      <c r="BC30" s="106" t="str">
        <f>IF(ADD_FIN_WFRULE[[#This Row],[APPROVER ROLE NAME (LVL 12)]]="","",VLOOKUP(ADD_FIN_WFRULE[[#This Row],[APPROVER ROLE NAME (LVL 12)]],FINWFLookup[[#All],[FIN_WF_ROLENAME]:[FIN_WF_ROLEID]],2,FALSE))</f>
        <v/>
      </c>
      <c r="BD30" s="106"/>
    </row>
    <row r="31" spans="1:56" x14ac:dyDescent="0.3">
      <c r="A31" s="106"/>
      <c r="B31" s="107" t="str">
        <f>IF(FIN_DEPT_SEL="","",LEFT(FIN_DEPT_SEL,2))</f>
        <v/>
      </c>
      <c r="C31" s="106" t="s">
        <v>42</v>
      </c>
      <c r="D31" s="106" t="s">
        <v>42</v>
      </c>
      <c r="E31" s="106" t="s">
        <v>42</v>
      </c>
      <c r="F31" s="106" t="s">
        <v>42</v>
      </c>
      <c r="G31" s="106" t="s">
        <v>42</v>
      </c>
      <c r="H31" s="106" t="s">
        <v>42</v>
      </c>
      <c r="I31" s="106"/>
      <c r="J31" s="106"/>
      <c r="K31" s="106" t="str">
        <f>IF(ADD_FIN_WFRULE[[#This Row],[APPROVER ROLE NAME (LVL 01)]]="","",VLOOKUP(ADD_FIN_WFRULE[[#This Row],[APPROVER ROLE NAME (LVL 01)]],FINWFLookup[[#All],[FIN_WF_ROLENAME]:[FIN_WF_ROLEID]],2,FALSE))</f>
        <v/>
      </c>
      <c r="L31" s="106"/>
      <c r="M31" s="106"/>
      <c r="N31" s="106"/>
      <c r="O31" s="106" t="str">
        <f>IF(ADD_FIN_WFRULE[[#This Row],[APPROVER ROLE NAME (LVL 02)]]="","",VLOOKUP(ADD_FIN_WFRULE[[#This Row],[APPROVER ROLE NAME (LVL 02)]],FINWFLookup[[#All],[FIN_WF_ROLENAME]:[FIN_WF_ROLEID]],2,FALSE))</f>
        <v/>
      </c>
      <c r="P31" s="106"/>
      <c r="Q31" s="106"/>
      <c r="R31" s="106"/>
      <c r="S31" s="106" t="str">
        <f>IF(ADD_FIN_WFRULE[[#This Row],[APPROVER ROLE NAME (LVL 03)]]="","",VLOOKUP(ADD_FIN_WFRULE[[#This Row],[APPROVER ROLE NAME (LVL 03)]],FINWFLookup[[#All],[FIN_WF_ROLENAME]:[FIN_WF_ROLEID]],2,FALSE))</f>
        <v/>
      </c>
      <c r="T31" s="106"/>
      <c r="U31" s="106"/>
      <c r="V31" s="106"/>
      <c r="W31" s="106" t="str">
        <f>IF(ADD_FIN_WFRULE[[#This Row],[APPROVER ROLE NAME (LVL 04)]]="","",VLOOKUP(ADD_FIN_WFRULE[[#This Row],[APPROVER ROLE NAME (LVL 04)]],FINWFLookup[[#All],[FIN_WF_ROLENAME]:[FIN_WF_ROLEID]],2,FALSE))</f>
        <v/>
      </c>
      <c r="X31" s="106"/>
      <c r="Y31" s="106"/>
      <c r="Z31" s="106"/>
      <c r="AA31" s="106" t="str">
        <f>IF(ADD_FIN_WFRULE[[#This Row],[APPROVER ROLE NAME (LVL 05)]]="","",VLOOKUP(ADD_FIN_WFRULE[[#This Row],[APPROVER ROLE NAME (LVL 05)]],FINWFLookup[[#All],[FIN_WF_ROLENAME]:[FIN_WF_ROLEID]],2,FALSE))</f>
        <v/>
      </c>
      <c r="AB31" s="106"/>
      <c r="AC31" s="106"/>
      <c r="AD31" s="106"/>
      <c r="AE31" s="106" t="str">
        <f>IF(ADD_FIN_WFRULE[[#This Row],[APPROVER ROLE NAME (LVL 06)]]="","",VLOOKUP(ADD_FIN_WFRULE[[#This Row],[APPROVER ROLE NAME (LVL 06)]],FINWFLookup[[#All],[FIN_WF_ROLENAME]:[FIN_WF_ROLEID]],2,FALSE))</f>
        <v/>
      </c>
      <c r="AF31" s="106"/>
      <c r="AG31" s="106"/>
      <c r="AH31" s="106"/>
      <c r="AI31" s="106" t="str">
        <f>IF(ADD_FIN_WFRULE[[#This Row],[APPROVER ROLE NAME (LVL 07)]]="","",VLOOKUP(ADD_FIN_WFRULE[[#This Row],[APPROVER ROLE NAME (LVL 07)]],FINWFLookup[[#All],[FIN_WF_ROLENAME]:[FIN_WF_ROLEID]],2,FALSE))</f>
        <v/>
      </c>
      <c r="AJ31" s="106"/>
      <c r="AK31" s="106"/>
      <c r="AL31" s="106"/>
      <c r="AM31" s="106" t="str">
        <f>IF(ADD_FIN_WFRULE[[#This Row],[APPROVER ROLE NAME (LVL 08)]]="","",VLOOKUP(ADD_FIN_WFRULE[[#This Row],[APPROVER ROLE NAME (LVL 08)]],FINWFLookup[[#All],[FIN_WF_ROLENAME]:[FIN_WF_ROLEID]],2,FALSE))</f>
        <v/>
      </c>
      <c r="AN31" s="106"/>
      <c r="AO31" s="106"/>
      <c r="AP31" s="106"/>
      <c r="AQ31" s="106" t="str">
        <f>IF(ADD_FIN_WFRULE[[#This Row],[APPROVER ROLE NAME (LVL 09)]]="","",VLOOKUP(ADD_FIN_WFRULE[[#This Row],[APPROVER ROLE NAME (LVL 09)]],FINWFLookup[[#All],[FIN_WF_ROLENAME]:[FIN_WF_ROLEID]],2,FALSE))</f>
        <v/>
      </c>
      <c r="AR31" s="106"/>
      <c r="AS31" s="106"/>
      <c r="AT31" s="106"/>
      <c r="AU31" s="106" t="str">
        <f>IF(ADD_FIN_WFRULE[[#This Row],[APPROVER ROLE NAME (LVL 10)]]="","",VLOOKUP(ADD_FIN_WFRULE[[#This Row],[APPROVER ROLE NAME (LVL 10)]],FINWFLookup[[#All],[FIN_WF_ROLENAME]:[FIN_WF_ROLEID]],2,FALSE))</f>
        <v/>
      </c>
      <c r="AV31" s="106"/>
      <c r="AW31" s="106"/>
      <c r="AX31" s="106"/>
      <c r="AY31" s="106" t="str">
        <f>IF(ADD_FIN_WFRULE[[#This Row],[APPROVER ROLE NAME (LVL 11)]]="","",VLOOKUP(ADD_FIN_WFRULE[[#This Row],[APPROVER ROLE NAME (LVL 11)]],FINWFLookup[[#All],[FIN_WF_ROLENAME]:[FIN_WF_ROLEID]],2,FALSE))</f>
        <v/>
      </c>
      <c r="AZ31" s="106"/>
      <c r="BA31" s="106"/>
      <c r="BB31" s="106"/>
      <c r="BC31" s="106" t="str">
        <f>IF(ADD_FIN_WFRULE[[#This Row],[APPROVER ROLE NAME (LVL 12)]]="","",VLOOKUP(ADD_FIN_WFRULE[[#This Row],[APPROVER ROLE NAME (LVL 12)]],FINWFLookup[[#All],[FIN_WF_ROLENAME]:[FIN_WF_ROLEID]],2,FALSE))</f>
        <v/>
      </c>
      <c r="BD31" s="106"/>
    </row>
    <row r="32" spans="1:56" x14ac:dyDescent="0.3">
      <c r="A32" s="106"/>
      <c r="B32" s="107" t="str">
        <f>IF(FIN_DEPT_SEL="","",LEFT(FIN_DEPT_SEL,2))</f>
        <v/>
      </c>
      <c r="C32" s="106" t="s">
        <v>42</v>
      </c>
      <c r="D32" s="106" t="s">
        <v>42</v>
      </c>
      <c r="E32" s="106" t="s">
        <v>42</v>
      </c>
      <c r="F32" s="106" t="s">
        <v>42</v>
      </c>
      <c r="G32" s="106" t="s">
        <v>42</v>
      </c>
      <c r="H32" s="106" t="s">
        <v>42</v>
      </c>
      <c r="I32" s="106"/>
      <c r="J32" s="106"/>
      <c r="K32" s="106" t="str">
        <f>IF(ADD_FIN_WFRULE[[#This Row],[APPROVER ROLE NAME (LVL 01)]]="","",VLOOKUP(ADD_FIN_WFRULE[[#This Row],[APPROVER ROLE NAME (LVL 01)]],FINWFLookup[[#All],[FIN_WF_ROLENAME]:[FIN_WF_ROLEID]],2,FALSE))</f>
        <v/>
      </c>
      <c r="L32" s="106"/>
      <c r="M32" s="106"/>
      <c r="N32" s="106"/>
      <c r="O32" s="106" t="str">
        <f>IF(ADD_FIN_WFRULE[[#This Row],[APPROVER ROLE NAME (LVL 02)]]="","",VLOOKUP(ADD_FIN_WFRULE[[#This Row],[APPROVER ROLE NAME (LVL 02)]],FINWFLookup[[#All],[FIN_WF_ROLENAME]:[FIN_WF_ROLEID]],2,FALSE))</f>
        <v/>
      </c>
      <c r="P32" s="106"/>
      <c r="Q32" s="106"/>
      <c r="R32" s="106"/>
      <c r="S32" s="106" t="str">
        <f>IF(ADD_FIN_WFRULE[[#This Row],[APPROVER ROLE NAME (LVL 03)]]="","",VLOOKUP(ADD_FIN_WFRULE[[#This Row],[APPROVER ROLE NAME (LVL 03)]],FINWFLookup[[#All],[FIN_WF_ROLENAME]:[FIN_WF_ROLEID]],2,FALSE))</f>
        <v/>
      </c>
      <c r="T32" s="106"/>
      <c r="U32" s="106"/>
      <c r="V32" s="106"/>
      <c r="W32" s="106" t="str">
        <f>IF(ADD_FIN_WFRULE[[#This Row],[APPROVER ROLE NAME (LVL 04)]]="","",VLOOKUP(ADD_FIN_WFRULE[[#This Row],[APPROVER ROLE NAME (LVL 04)]],FINWFLookup[[#All],[FIN_WF_ROLENAME]:[FIN_WF_ROLEID]],2,FALSE))</f>
        <v/>
      </c>
      <c r="X32" s="106"/>
      <c r="Y32" s="106"/>
      <c r="Z32" s="106"/>
      <c r="AA32" s="106" t="str">
        <f>IF(ADD_FIN_WFRULE[[#This Row],[APPROVER ROLE NAME (LVL 05)]]="","",VLOOKUP(ADD_FIN_WFRULE[[#This Row],[APPROVER ROLE NAME (LVL 05)]],FINWFLookup[[#All],[FIN_WF_ROLENAME]:[FIN_WF_ROLEID]],2,FALSE))</f>
        <v/>
      </c>
      <c r="AB32" s="106"/>
      <c r="AC32" s="106"/>
      <c r="AD32" s="106"/>
      <c r="AE32" s="106" t="str">
        <f>IF(ADD_FIN_WFRULE[[#This Row],[APPROVER ROLE NAME (LVL 06)]]="","",VLOOKUP(ADD_FIN_WFRULE[[#This Row],[APPROVER ROLE NAME (LVL 06)]],FINWFLookup[[#All],[FIN_WF_ROLENAME]:[FIN_WF_ROLEID]],2,FALSE))</f>
        <v/>
      </c>
      <c r="AF32" s="106"/>
      <c r="AG32" s="106"/>
      <c r="AH32" s="106"/>
      <c r="AI32" s="106" t="str">
        <f>IF(ADD_FIN_WFRULE[[#This Row],[APPROVER ROLE NAME (LVL 07)]]="","",VLOOKUP(ADD_FIN_WFRULE[[#This Row],[APPROVER ROLE NAME (LVL 07)]],FINWFLookup[[#All],[FIN_WF_ROLENAME]:[FIN_WF_ROLEID]],2,FALSE))</f>
        <v/>
      </c>
      <c r="AJ32" s="106"/>
      <c r="AK32" s="106"/>
      <c r="AL32" s="106"/>
      <c r="AM32" s="106" t="str">
        <f>IF(ADD_FIN_WFRULE[[#This Row],[APPROVER ROLE NAME (LVL 08)]]="","",VLOOKUP(ADD_FIN_WFRULE[[#This Row],[APPROVER ROLE NAME (LVL 08)]],FINWFLookup[[#All],[FIN_WF_ROLENAME]:[FIN_WF_ROLEID]],2,FALSE))</f>
        <v/>
      </c>
      <c r="AN32" s="106"/>
      <c r="AO32" s="106"/>
      <c r="AP32" s="106"/>
      <c r="AQ32" s="106" t="str">
        <f>IF(ADD_FIN_WFRULE[[#This Row],[APPROVER ROLE NAME (LVL 09)]]="","",VLOOKUP(ADD_FIN_WFRULE[[#This Row],[APPROVER ROLE NAME (LVL 09)]],FINWFLookup[[#All],[FIN_WF_ROLENAME]:[FIN_WF_ROLEID]],2,FALSE))</f>
        <v/>
      </c>
      <c r="AR32" s="106"/>
      <c r="AS32" s="106"/>
      <c r="AT32" s="106"/>
      <c r="AU32" s="106" t="str">
        <f>IF(ADD_FIN_WFRULE[[#This Row],[APPROVER ROLE NAME (LVL 10)]]="","",VLOOKUP(ADD_FIN_WFRULE[[#This Row],[APPROVER ROLE NAME (LVL 10)]],FINWFLookup[[#All],[FIN_WF_ROLENAME]:[FIN_WF_ROLEID]],2,FALSE))</f>
        <v/>
      </c>
      <c r="AV32" s="106"/>
      <c r="AW32" s="106"/>
      <c r="AX32" s="106"/>
      <c r="AY32" s="106" t="str">
        <f>IF(ADD_FIN_WFRULE[[#This Row],[APPROVER ROLE NAME (LVL 11)]]="","",VLOOKUP(ADD_FIN_WFRULE[[#This Row],[APPROVER ROLE NAME (LVL 11)]],FINWFLookup[[#All],[FIN_WF_ROLENAME]:[FIN_WF_ROLEID]],2,FALSE))</f>
        <v/>
      </c>
      <c r="AZ32" s="106"/>
      <c r="BA32" s="106"/>
      <c r="BB32" s="106"/>
      <c r="BC32" s="106" t="str">
        <f>IF(ADD_FIN_WFRULE[[#This Row],[APPROVER ROLE NAME (LVL 12)]]="","",VLOOKUP(ADD_FIN_WFRULE[[#This Row],[APPROVER ROLE NAME (LVL 12)]],FINWFLookup[[#All],[FIN_WF_ROLENAME]:[FIN_WF_ROLEID]],2,FALSE))</f>
        <v/>
      </c>
      <c r="BD32" s="106"/>
    </row>
    <row r="33" spans="1:56" x14ac:dyDescent="0.3">
      <c r="A33" s="106"/>
      <c r="B33" s="107" t="str">
        <f>IF(FIN_DEPT_SEL="","",LEFT(FIN_DEPT_SEL,2))</f>
        <v/>
      </c>
      <c r="C33" s="106" t="s">
        <v>42</v>
      </c>
      <c r="D33" s="106" t="s">
        <v>42</v>
      </c>
      <c r="E33" s="106" t="s">
        <v>42</v>
      </c>
      <c r="F33" s="106" t="s">
        <v>42</v>
      </c>
      <c r="G33" s="106" t="s">
        <v>42</v>
      </c>
      <c r="H33" s="106" t="s">
        <v>42</v>
      </c>
      <c r="I33" s="106"/>
      <c r="J33" s="106"/>
      <c r="K33" s="106" t="str">
        <f>IF(ADD_FIN_WFRULE[[#This Row],[APPROVER ROLE NAME (LVL 01)]]="","",VLOOKUP(ADD_FIN_WFRULE[[#This Row],[APPROVER ROLE NAME (LVL 01)]],FINWFLookup[[#All],[FIN_WF_ROLENAME]:[FIN_WF_ROLEID]],2,FALSE))</f>
        <v/>
      </c>
      <c r="L33" s="106"/>
      <c r="M33" s="106"/>
      <c r="N33" s="106"/>
      <c r="O33" s="106" t="str">
        <f>IF(ADD_FIN_WFRULE[[#This Row],[APPROVER ROLE NAME (LVL 02)]]="","",VLOOKUP(ADD_FIN_WFRULE[[#This Row],[APPROVER ROLE NAME (LVL 02)]],FINWFLookup[[#All],[FIN_WF_ROLENAME]:[FIN_WF_ROLEID]],2,FALSE))</f>
        <v/>
      </c>
      <c r="P33" s="106"/>
      <c r="Q33" s="106"/>
      <c r="R33" s="106"/>
      <c r="S33" s="106" t="str">
        <f>IF(ADD_FIN_WFRULE[[#This Row],[APPROVER ROLE NAME (LVL 03)]]="","",VLOOKUP(ADD_FIN_WFRULE[[#This Row],[APPROVER ROLE NAME (LVL 03)]],FINWFLookup[[#All],[FIN_WF_ROLENAME]:[FIN_WF_ROLEID]],2,FALSE))</f>
        <v/>
      </c>
      <c r="T33" s="106"/>
      <c r="U33" s="106"/>
      <c r="V33" s="106"/>
      <c r="W33" s="106" t="str">
        <f>IF(ADD_FIN_WFRULE[[#This Row],[APPROVER ROLE NAME (LVL 04)]]="","",VLOOKUP(ADD_FIN_WFRULE[[#This Row],[APPROVER ROLE NAME (LVL 04)]],FINWFLookup[[#All],[FIN_WF_ROLENAME]:[FIN_WF_ROLEID]],2,FALSE))</f>
        <v/>
      </c>
      <c r="X33" s="106"/>
      <c r="Y33" s="106"/>
      <c r="Z33" s="106"/>
      <c r="AA33" s="106" t="str">
        <f>IF(ADD_FIN_WFRULE[[#This Row],[APPROVER ROLE NAME (LVL 05)]]="","",VLOOKUP(ADD_FIN_WFRULE[[#This Row],[APPROVER ROLE NAME (LVL 05)]],FINWFLookup[[#All],[FIN_WF_ROLENAME]:[FIN_WF_ROLEID]],2,FALSE))</f>
        <v/>
      </c>
      <c r="AB33" s="106"/>
      <c r="AC33" s="106"/>
      <c r="AD33" s="106"/>
      <c r="AE33" s="106" t="str">
        <f>IF(ADD_FIN_WFRULE[[#This Row],[APPROVER ROLE NAME (LVL 06)]]="","",VLOOKUP(ADD_FIN_WFRULE[[#This Row],[APPROVER ROLE NAME (LVL 06)]],FINWFLookup[[#All],[FIN_WF_ROLENAME]:[FIN_WF_ROLEID]],2,FALSE))</f>
        <v/>
      </c>
      <c r="AF33" s="106"/>
      <c r="AG33" s="106"/>
      <c r="AH33" s="106"/>
      <c r="AI33" s="106" t="str">
        <f>IF(ADD_FIN_WFRULE[[#This Row],[APPROVER ROLE NAME (LVL 07)]]="","",VLOOKUP(ADD_FIN_WFRULE[[#This Row],[APPROVER ROLE NAME (LVL 07)]],FINWFLookup[[#All],[FIN_WF_ROLENAME]:[FIN_WF_ROLEID]],2,FALSE))</f>
        <v/>
      </c>
      <c r="AJ33" s="106"/>
      <c r="AK33" s="106"/>
      <c r="AL33" s="106"/>
      <c r="AM33" s="106" t="str">
        <f>IF(ADD_FIN_WFRULE[[#This Row],[APPROVER ROLE NAME (LVL 08)]]="","",VLOOKUP(ADD_FIN_WFRULE[[#This Row],[APPROVER ROLE NAME (LVL 08)]],FINWFLookup[[#All],[FIN_WF_ROLENAME]:[FIN_WF_ROLEID]],2,FALSE))</f>
        <v/>
      </c>
      <c r="AN33" s="106"/>
      <c r="AO33" s="106"/>
      <c r="AP33" s="106"/>
      <c r="AQ33" s="106" t="str">
        <f>IF(ADD_FIN_WFRULE[[#This Row],[APPROVER ROLE NAME (LVL 09)]]="","",VLOOKUP(ADD_FIN_WFRULE[[#This Row],[APPROVER ROLE NAME (LVL 09)]],FINWFLookup[[#All],[FIN_WF_ROLENAME]:[FIN_WF_ROLEID]],2,FALSE))</f>
        <v/>
      </c>
      <c r="AR33" s="106"/>
      <c r="AS33" s="106"/>
      <c r="AT33" s="106"/>
      <c r="AU33" s="106" t="str">
        <f>IF(ADD_FIN_WFRULE[[#This Row],[APPROVER ROLE NAME (LVL 10)]]="","",VLOOKUP(ADD_FIN_WFRULE[[#This Row],[APPROVER ROLE NAME (LVL 10)]],FINWFLookup[[#All],[FIN_WF_ROLENAME]:[FIN_WF_ROLEID]],2,FALSE))</f>
        <v/>
      </c>
      <c r="AV33" s="106"/>
      <c r="AW33" s="106"/>
      <c r="AX33" s="106"/>
      <c r="AY33" s="106" t="str">
        <f>IF(ADD_FIN_WFRULE[[#This Row],[APPROVER ROLE NAME (LVL 11)]]="","",VLOOKUP(ADD_FIN_WFRULE[[#This Row],[APPROVER ROLE NAME (LVL 11)]],FINWFLookup[[#All],[FIN_WF_ROLENAME]:[FIN_WF_ROLEID]],2,FALSE))</f>
        <v/>
      </c>
      <c r="AZ33" s="106"/>
      <c r="BA33" s="106"/>
      <c r="BB33" s="106"/>
      <c r="BC33" s="106" t="str">
        <f>IF(ADD_FIN_WFRULE[[#This Row],[APPROVER ROLE NAME (LVL 12)]]="","",VLOOKUP(ADD_FIN_WFRULE[[#This Row],[APPROVER ROLE NAME (LVL 12)]],FINWFLookup[[#All],[FIN_WF_ROLENAME]:[FIN_WF_ROLEID]],2,FALSE))</f>
        <v/>
      </c>
      <c r="BD33" s="106"/>
    </row>
    <row r="34" spans="1:56" x14ac:dyDescent="0.3">
      <c r="A34" s="106"/>
      <c r="B34" s="107" t="str">
        <f>IF(FIN_DEPT_SEL="","",LEFT(FIN_DEPT_SEL,2))</f>
        <v/>
      </c>
      <c r="C34" s="106" t="s">
        <v>42</v>
      </c>
      <c r="D34" s="106" t="s">
        <v>42</v>
      </c>
      <c r="E34" s="106" t="s">
        <v>42</v>
      </c>
      <c r="F34" s="106" t="s">
        <v>42</v>
      </c>
      <c r="G34" s="106" t="s">
        <v>42</v>
      </c>
      <c r="H34" s="106" t="s">
        <v>42</v>
      </c>
      <c r="I34" s="106"/>
      <c r="J34" s="106"/>
      <c r="K34" s="106" t="str">
        <f>IF(ADD_FIN_WFRULE[[#This Row],[APPROVER ROLE NAME (LVL 01)]]="","",VLOOKUP(ADD_FIN_WFRULE[[#This Row],[APPROVER ROLE NAME (LVL 01)]],FINWFLookup[[#All],[FIN_WF_ROLENAME]:[FIN_WF_ROLEID]],2,FALSE))</f>
        <v/>
      </c>
      <c r="L34" s="106"/>
      <c r="M34" s="106"/>
      <c r="N34" s="106"/>
      <c r="O34" s="106" t="str">
        <f>IF(ADD_FIN_WFRULE[[#This Row],[APPROVER ROLE NAME (LVL 02)]]="","",VLOOKUP(ADD_FIN_WFRULE[[#This Row],[APPROVER ROLE NAME (LVL 02)]],FINWFLookup[[#All],[FIN_WF_ROLENAME]:[FIN_WF_ROLEID]],2,FALSE))</f>
        <v/>
      </c>
      <c r="P34" s="106"/>
      <c r="Q34" s="106"/>
      <c r="R34" s="106"/>
      <c r="S34" s="106" t="str">
        <f>IF(ADD_FIN_WFRULE[[#This Row],[APPROVER ROLE NAME (LVL 03)]]="","",VLOOKUP(ADD_FIN_WFRULE[[#This Row],[APPROVER ROLE NAME (LVL 03)]],FINWFLookup[[#All],[FIN_WF_ROLENAME]:[FIN_WF_ROLEID]],2,FALSE))</f>
        <v/>
      </c>
      <c r="T34" s="106"/>
      <c r="U34" s="106"/>
      <c r="V34" s="106"/>
      <c r="W34" s="106" t="str">
        <f>IF(ADD_FIN_WFRULE[[#This Row],[APPROVER ROLE NAME (LVL 04)]]="","",VLOOKUP(ADD_FIN_WFRULE[[#This Row],[APPROVER ROLE NAME (LVL 04)]],FINWFLookup[[#All],[FIN_WF_ROLENAME]:[FIN_WF_ROLEID]],2,FALSE))</f>
        <v/>
      </c>
      <c r="X34" s="106"/>
      <c r="Y34" s="106"/>
      <c r="Z34" s="106"/>
      <c r="AA34" s="106" t="str">
        <f>IF(ADD_FIN_WFRULE[[#This Row],[APPROVER ROLE NAME (LVL 05)]]="","",VLOOKUP(ADD_FIN_WFRULE[[#This Row],[APPROVER ROLE NAME (LVL 05)]],FINWFLookup[[#All],[FIN_WF_ROLENAME]:[FIN_WF_ROLEID]],2,FALSE))</f>
        <v/>
      </c>
      <c r="AB34" s="106"/>
      <c r="AC34" s="106"/>
      <c r="AD34" s="106"/>
      <c r="AE34" s="106" t="str">
        <f>IF(ADD_FIN_WFRULE[[#This Row],[APPROVER ROLE NAME (LVL 06)]]="","",VLOOKUP(ADD_FIN_WFRULE[[#This Row],[APPROVER ROLE NAME (LVL 06)]],FINWFLookup[[#All],[FIN_WF_ROLENAME]:[FIN_WF_ROLEID]],2,FALSE))</f>
        <v/>
      </c>
      <c r="AF34" s="106"/>
      <c r="AG34" s="106"/>
      <c r="AH34" s="106"/>
      <c r="AI34" s="106" t="str">
        <f>IF(ADD_FIN_WFRULE[[#This Row],[APPROVER ROLE NAME (LVL 07)]]="","",VLOOKUP(ADD_FIN_WFRULE[[#This Row],[APPROVER ROLE NAME (LVL 07)]],FINWFLookup[[#All],[FIN_WF_ROLENAME]:[FIN_WF_ROLEID]],2,FALSE))</f>
        <v/>
      </c>
      <c r="AJ34" s="106"/>
      <c r="AK34" s="106"/>
      <c r="AL34" s="106"/>
      <c r="AM34" s="106" t="str">
        <f>IF(ADD_FIN_WFRULE[[#This Row],[APPROVER ROLE NAME (LVL 08)]]="","",VLOOKUP(ADD_FIN_WFRULE[[#This Row],[APPROVER ROLE NAME (LVL 08)]],FINWFLookup[[#All],[FIN_WF_ROLENAME]:[FIN_WF_ROLEID]],2,FALSE))</f>
        <v/>
      </c>
      <c r="AN34" s="106"/>
      <c r="AO34" s="106"/>
      <c r="AP34" s="106"/>
      <c r="AQ34" s="106" t="str">
        <f>IF(ADD_FIN_WFRULE[[#This Row],[APPROVER ROLE NAME (LVL 09)]]="","",VLOOKUP(ADD_FIN_WFRULE[[#This Row],[APPROVER ROLE NAME (LVL 09)]],FINWFLookup[[#All],[FIN_WF_ROLENAME]:[FIN_WF_ROLEID]],2,FALSE))</f>
        <v/>
      </c>
      <c r="AR34" s="106"/>
      <c r="AS34" s="106"/>
      <c r="AT34" s="106"/>
      <c r="AU34" s="106" t="str">
        <f>IF(ADD_FIN_WFRULE[[#This Row],[APPROVER ROLE NAME (LVL 10)]]="","",VLOOKUP(ADD_FIN_WFRULE[[#This Row],[APPROVER ROLE NAME (LVL 10)]],FINWFLookup[[#All],[FIN_WF_ROLENAME]:[FIN_WF_ROLEID]],2,FALSE))</f>
        <v/>
      </c>
      <c r="AV34" s="106"/>
      <c r="AW34" s="106"/>
      <c r="AX34" s="106"/>
      <c r="AY34" s="106" t="str">
        <f>IF(ADD_FIN_WFRULE[[#This Row],[APPROVER ROLE NAME (LVL 11)]]="","",VLOOKUP(ADD_FIN_WFRULE[[#This Row],[APPROVER ROLE NAME (LVL 11)]],FINWFLookup[[#All],[FIN_WF_ROLENAME]:[FIN_WF_ROLEID]],2,FALSE))</f>
        <v/>
      </c>
      <c r="AZ34" s="106"/>
      <c r="BA34" s="106"/>
      <c r="BB34" s="106"/>
      <c r="BC34" s="106" t="str">
        <f>IF(ADD_FIN_WFRULE[[#This Row],[APPROVER ROLE NAME (LVL 12)]]="","",VLOOKUP(ADD_FIN_WFRULE[[#This Row],[APPROVER ROLE NAME (LVL 12)]],FINWFLookup[[#All],[FIN_WF_ROLENAME]:[FIN_WF_ROLEID]],2,FALSE))</f>
        <v/>
      </c>
      <c r="BD34" s="106"/>
    </row>
    <row r="35" spans="1:56" x14ac:dyDescent="0.3">
      <c r="A35" s="106"/>
      <c r="B35" s="107" t="str">
        <f>IF(FIN_DEPT_SEL="","",LEFT(FIN_DEPT_SEL,2))</f>
        <v/>
      </c>
      <c r="C35" s="106" t="s">
        <v>42</v>
      </c>
      <c r="D35" s="106" t="s">
        <v>42</v>
      </c>
      <c r="E35" s="106" t="s">
        <v>42</v>
      </c>
      <c r="F35" s="106" t="s">
        <v>42</v>
      </c>
      <c r="G35" s="106" t="s">
        <v>42</v>
      </c>
      <c r="H35" s="106" t="s">
        <v>42</v>
      </c>
      <c r="I35" s="106"/>
      <c r="J35" s="106"/>
      <c r="K35" s="106" t="str">
        <f>IF(ADD_FIN_WFRULE[[#This Row],[APPROVER ROLE NAME (LVL 01)]]="","",VLOOKUP(ADD_FIN_WFRULE[[#This Row],[APPROVER ROLE NAME (LVL 01)]],FINWFLookup[[#All],[FIN_WF_ROLENAME]:[FIN_WF_ROLEID]],2,FALSE))</f>
        <v/>
      </c>
      <c r="L35" s="106"/>
      <c r="M35" s="106"/>
      <c r="N35" s="106"/>
      <c r="O35" s="106" t="str">
        <f>IF(ADD_FIN_WFRULE[[#This Row],[APPROVER ROLE NAME (LVL 02)]]="","",VLOOKUP(ADD_FIN_WFRULE[[#This Row],[APPROVER ROLE NAME (LVL 02)]],FINWFLookup[[#All],[FIN_WF_ROLENAME]:[FIN_WF_ROLEID]],2,FALSE))</f>
        <v/>
      </c>
      <c r="P35" s="106"/>
      <c r="Q35" s="106"/>
      <c r="R35" s="106"/>
      <c r="S35" s="106" t="str">
        <f>IF(ADD_FIN_WFRULE[[#This Row],[APPROVER ROLE NAME (LVL 03)]]="","",VLOOKUP(ADD_FIN_WFRULE[[#This Row],[APPROVER ROLE NAME (LVL 03)]],FINWFLookup[[#All],[FIN_WF_ROLENAME]:[FIN_WF_ROLEID]],2,FALSE))</f>
        <v/>
      </c>
      <c r="T35" s="106"/>
      <c r="U35" s="106"/>
      <c r="V35" s="106"/>
      <c r="W35" s="106" t="str">
        <f>IF(ADD_FIN_WFRULE[[#This Row],[APPROVER ROLE NAME (LVL 04)]]="","",VLOOKUP(ADD_FIN_WFRULE[[#This Row],[APPROVER ROLE NAME (LVL 04)]],FINWFLookup[[#All],[FIN_WF_ROLENAME]:[FIN_WF_ROLEID]],2,FALSE))</f>
        <v/>
      </c>
      <c r="X35" s="106"/>
      <c r="Y35" s="106"/>
      <c r="Z35" s="106"/>
      <c r="AA35" s="106" t="str">
        <f>IF(ADD_FIN_WFRULE[[#This Row],[APPROVER ROLE NAME (LVL 05)]]="","",VLOOKUP(ADD_FIN_WFRULE[[#This Row],[APPROVER ROLE NAME (LVL 05)]],FINWFLookup[[#All],[FIN_WF_ROLENAME]:[FIN_WF_ROLEID]],2,FALSE))</f>
        <v/>
      </c>
      <c r="AB35" s="106"/>
      <c r="AC35" s="106"/>
      <c r="AD35" s="106"/>
      <c r="AE35" s="106" t="str">
        <f>IF(ADD_FIN_WFRULE[[#This Row],[APPROVER ROLE NAME (LVL 06)]]="","",VLOOKUP(ADD_FIN_WFRULE[[#This Row],[APPROVER ROLE NAME (LVL 06)]],FINWFLookup[[#All],[FIN_WF_ROLENAME]:[FIN_WF_ROLEID]],2,FALSE))</f>
        <v/>
      </c>
      <c r="AF35" s="106"/>
      <c r="AG35" s="106"/>
      <c r="AH35" s="106"/>
      <c r="AI35" s="106" t="str">
        <f>IF(ADD_FIN_WFRULE[[#This Row],[APPROVER ROLE NAME (LVL 07)]]="","",VLOOKUP(ADD_FIN_WFRULE[[#This Row],[APPROVER ROLE NAME (LVL 07)]],FINWFLookup[[#All],[FIN_WF_ROLENAME]:[FIN_WF_ROLEID]],2,FALSE))</f>
        <v/>
      </c>
      <c r="AJ35" s="106"/>
      <c r="AK35" s="106"/>
      <c r="AL35" s="106"/>
      <c r="AM35" s="106" t="str">
        <f>IF(ADD_FIN_WFRULE[[#This Row],[APPROVER ROLE NAME (LVL 08)]]="","",VLOOKUP(ADD_FIN_WFRULE[[#This Row],[APPROVER ROLE NAME (LVL 08)]],FINWFLookup[[#All],[FIN_WF_ROLENAME]:[FIN_WF_ROLEID]],2,FALSE))</f>
        <v/>
      </c>
      <c r="AN35" s="106"/>
      <c r="AO35" s="106"/>
      <c r="AP35" s="106"/>
      <c r="AQ35" s="106" t="str">
        <f>IF(ADD_FIN_WFRULE[[#This Row],[APPROVER ROLE NAME (LVL 09)]]="","",VLOOKUP(ADD_FIN_WFRULE[[#This Row],[APPROVER ROLE NAME (LVL 09)]],FINWFLookup[[#All],[FIN_WF_ROLENAME]:[FIN_WF_ROLEID]],2,FALSE))</f>
        <v/>
      </c>
      <c r="AR35" s="106"/>
      <c r="AS35" s="106"/>
      <c r="AT35" s="106"/>
      <c r="AU35" s="106" t="str">
        <f>IF(ADD_FIN_WFRULE[[#This Row],[APPROVER ROLE NAME (LVL 10)]]="","",VLOOKUP(ADD_FIN_WFRULE[[#This Row],[APPROVER ROLE NAME (LVL 10)]],FINWFLookup[[#All],[FIN_WF_ROLENAME]:[FIN_WF_ROLEID]],2,FALSE))</f>
        <v/>
      </c>
      <c r="AV35" s="106"/>
      <c r="AW35" s="106"/>
      <c r="AX35" s="106"/>
      <c r="AY35" s="106" t="str">
        <f>IF(ADD_FIN_WFRULE[[#This Row],[APPROVER ROLE NAME (LVL 11)]]="","",VLOOKUP(ADD_FIN_WFRULE[[#This Row],[APPROVER ROLE NAME (LVL 11)]],FINWFLookup[[#All],[FIN_WF_ROLENAME]:[FIN_WF_ROLEID]],2,FALSE))</f>
        <v/>
      </c>
      <c r="AZ35" s="106"/>
      <c r="BA35" s="106"/>
      <c r="BB35" s="106"/>
      <c r="BC35" s="106" t="str">
        <f>IF(ADD_FIN_WFRULE[[#This Row],[APPROVER ROLE NAME (LVL 12)]]="","",VLOOKUP(ADD_FIN_WFRULE[[#This Row],[APPROVER ROLE NAME (LVL 12)]],FINWFLookup[[#All],[FIN_WF_ROLENAME]:[FIN_WF_ROLEID]],2,FALSE))</f>
        <v/>
      </c>
      <c r="BD35" s="106"/>
    </row>
    <row r="36" spans="1:56" x14ac:dyDescent="0.3">
      <c r="A36" s="106"/>
      <c r="B36" s="107" t="str">
        <f>IF(FIN_DEPT_SEL="","",LEFT(FIN_DEPT_SEL,2))</f>
        <v/>
      </c>
      <c r="C36" s="106" t="s">
        <v>42</v>
      </c>
      <c r="D36" s="106" t="s">
        <v>42</v>
      </c>
      <c r="E36" s="106" t="s">
        <v>42</v>
      </c>
      <c r="F36" s="106" t="s">
        <v>42</v>
      </c>
      <c r="G36" s="106" t="s">
        <v>42</v>
      </c>
      <c r="H36" s="106" t="s">
        <v>42</v>
      </c>
      <c r="I36" s="106"/>
      <c r="J36" s="106"/>
      <c r="K36" s="106" t="str">
        <f>IF(ADD_FIN_WFRULE[[#This Row],[APPROVER ROLE NAME (LVL 01)]]="","",VLOOKUP(ADD_FIN_WFRULE[[#This Row],[APPROVER ROLE NAME (LVL 01)]],FINWFLookup[[#All],[FIN_WF_ROLENAME]:[FIN_WF_ROLEID]],2,FALSE))</f>
        <v/>
      </c>
      <c r="L36" s="106"/>
      <c r="M36" s="106"/>
      <c r="N36" s="106"/>
      <c r="O36" s="106" t="str">
        <f>IF(ADD_FIN_WFRULE[[#This Row],[APPROVER ROLE NAME (LVL 02)]]="","",VLOOKUP(ADD_FIN_WFRULE[[#This Row],[APPROVER ROLE NAME (LVL 02)]],FINWFLookup[[#All],[FIN_WF_ROLENAME]:[FIN_WF_ROLEID]],2,FALSE))</f>
        <v/>
      </c>
      <c r="P36" s="106"/>
      <c r="Q36" s="106"/>
      <c r="R36" s="106"/>
      <c r="S36" s="106" t="str">
        <f>IF(ADD_FIN_WFRULE[[#This Row],[APPROVER ROLE NAME (LVL 03)]]="","",VLOOKUP(ADD_FIN_WFRULE[[#This Row],[APPROVER ROLE NAME (LVL 03)]],FINWFLookup[[#All],[FIN_WF_ROLENAME]:[FIN_WF_ROLEID]],2,FALSE))</f>
        <v/>
      </c>
      <c r="T36" s="106"/>
      <c r="U36" s="106"/>
      <c r="V36" s="106"/>
      <c r="W36" s="106" t="str">
        <f>IF(ADD_FIN_WFRULE[[#This Row],[APPROVER ROLE NAME (LVL 04)]]="","",VLOOKUP(ADD_FIN_WFRULE[[#This Row],[APPROVER ROLE NAME (LVL 04)]],FINWFLookup[[#All],[FIN_WF_ROLENAME]:[FIN_WF_ROLEID]],2,FALSE))</f>
        <v/>
      </c>
      <c r="X36" s="106"/>
      <c r="Y36" s="106"/>
      <c r="Z36" s="106"/>
      <c r="AA36" s="106" t="str">
        <f>IF(ADD_FIN_WFRULE[[#This Row],[APPROVER ROLE NAME (LVL 05)]]="","",VLOOKUP(ADD_FIN_WFRULE[[#This Row],[APPROVER ROLE NAME (LVL 05)]],FINWFLookup[[#All],[FIN_WF_ROLENAME]:[FIN_WF_ROLEID]],2,FALSE))</f>
        <v/>
      </c>
      <c r="AB36" s="106"/>
      <c r="AC36" s="106"/>
      <c r="AD36" s="106"/>
      <c r="AE36" s="106" t="str">
        <f>IF(ADD_FIN_WFRULE[[#This Row],[APPROVER ROLE NAME (LVL 06)]]="","",VLOOKUP(ADD_FIN_WFRULE[[#This Row],[APPROVER ROLE NAME (LVL 06)]],FINWFLookup[[#All],[FIN_WF_ROLENAME]:[FIN_WF_ROLEID]],2,FALSE))</f>
        <v/>
      </c>
      <c r="AF36" s="106"/>
      <c r="AG36" s="106"/>
      <c r="AH36" s="106"/>
      <c r="AI36" s="106" t="str">
        <f>IF(ADD_FIN_WFRULE[[#This Row],[APPROVER ROLE NAME (LVL 07)]]="","",VLOOKUP(ADD_FIN_WFRULE[[#This Row],[APPROVER ROLE NAME (LVL 07)]],FINWFLookup[[#All],[FIN_WF_ROLENAME]:[FIN_WF_ROLEID]],2,FALSE))</f>
        <v/>
      </c>
      <c r="AJ36" s="106"/>
      <c r="AK36" s="106"/>
      <c r="AL36" s="106"/>
      <c r="AM36" s="106" t="str">
        <f>IF(ADD_FIN_WFRULE[[#This Row],[APPROVER ROLE NAME (LVL 08)]]="","",VLOOKUP(ADD_FIN_WFRULE[[#This Row],[APPROVER ROLE NAME (LVL 08)]],FINWFLookup[[#All],[FIN_WF_ROLENAME]:[FIN_WF_ROLEID]],2,FALSE))</f>
        <v/>
      </c>
      <c r="AN36" s="106"/>
      <c r="AO36" s="106"/>
      <c r="AP36" s="106"/>
      <c r="AQ36" s="106" t="str">
        <f>IF(ADD_FIN_WFRULE[[#This Row],[APPROVER ROLE NAME (LVL 09)]]="","",VLOOKUP(ADD_FIN_WFRULE[[#This Row],[APPROVER ROLE NAME (LVL 09)]],FINWFLookup[[#All],[FIN_WF_ROLENAME]:[FIN_WF_ROLEID]],2,FALSE))</f>
        <v/>
      </c>
      <c r="AR36" s="106"/>
      <c r="AS36" s="106"/>
      <c r="AT36" s="106"/>
      <c r="AU36" s="106" t="str">
        <f>IF(ADD_FIN_WFRULE[[#This Row],[APPROVER ROLE NAME (LVL 10)]]="","",VLOOKUP(ADD_FIN_WFRULE[[#This Row],[APPROVER ROLE NAME (LVL 10)]],FINWFLookup[[#All],[FIN_WF_ROLENAME]:[FIN_WF_ROLEID]],2,FALSE))</f>
        <v/>
      </c>
      <c r="AV36" s="106"/>
      <c r="AW36" s="106"/>
      <c r="AX36" s="106"/>
      <c r="AY36" s="106" t="str">
        <f>IF(ADD_FIN_WFRULE[[#This Row],[APPROVER ROLE NAME (LVL 11)]]="","",VLOOKUP(ADD_FIN_WFRULE[[#This Row],[APPROVER ROLE NAME (LVL 11)]],FINWFLookup[[#All],[FIN_WF_ROLENAME]:[FIN_WF_ROLEID]],2,FALSE))</f>
        <v/>
      </c>
      <c r="AZ36" s="106"/>
      <c r="BA36" s="106"/>
      <c r="BB36" s="106"/>
      <c r="BC36" s="106" t="str">
        <f>IF(ADD_FIN_WFRULE[[#This Row],[APPROVER ROLE NAME (LVL 12)]]="","",VLOOKUP(ADD_FIN_WFRULE[[#This Row],[APPROVER ROLE NAME (LVL 12)]],FINWFLookup[[#All],[FIN_WF_ROLENAME]:[FIN_WF_ROLEID]],2,FALSE))</f>
        <v/>
      </c>
      <c r="BD36" s="106"/>
    </row>
    <row r="37" spans="1:56" x14ac:dyDescent="0.3">
      <c r="A37" s="106"/>
      <c r="B37" s="107" t="str">
        <f>IF(FIN_DEPT_SEL="","",LEFT(FIN_DEPT_SEL,2))</f>
        <v/>
      </c>
      <c r="C37" s="106" t="s">
        <v>42</v>
      </c>
      <c r="D37" s="106" t="s">
        <v>42</v>
      </c>
      <c r="E37" s="106" t="s">
        <v>42</v>
      </c>
      <c r="F37" s="106" t="s">
        <v>42</v>
      </c>
      <c r="G37" s="106" t="s">
        <v>42</v>
      </c>
      <c r="H37" s="106" t="s">
        <v>42</v>
      </c>
      <c r="I37" s="106"/>
      <c r="J37" s="106"/>
      <c r="K37" s="106" t="str">
        <f>IF(ADD_FIN_WFRULE[[#This Row],[APPROVER ROLE NAME (LVL 01)]]="","",VLOOKUP(ADD_FIN_WFRULE[[#This Row],[APPROVER ROLE NAME (LVL 01)]],FINWFLookup[[#All],[FIN_WF_ROLENAME]:[FIN_WF_ROLEID]],2,FALSE))</f>
        <v/>
      </c>
      <c r="L37" s="106"/>
      <c r="M37" s="106"/>
      <c r="N37" s="106"/>
      <c r="O37" s="106" t="str">
        <f>IF(ADD_FIN_WFRULE[[#This Row],[APPROVER ROLE NAME (LVL 02)]]="","",VLOOKUP(ADD_FIN_WFRULE[[#This Row],[APPROVER ROLE NAME (LVL 02)]],FINWFLookup[[#All],[FIN_WF_ROLENAME]:[FIN_WF_ROLEID]],2,FALSE))</f>
        <v/>
      </c>
      <c r="P37" s="106"/>
      <c r="Q37" s="106"/>
      <c r="R37" s="106"/>
      <c r="S37" s="106" t="str">
        <f>IF(ADD_FIN_WFRULE[[#This Row],[APPROVER ROLE NAME (LVL 03)]]="","",VLOOKUP(ADD_FIN_WFRULE[[#This Row],[APPROVER ROLE NAME (LVL 03)]],FINWFLookup[[#All],[FIN_WF_ROLENAME]:[FIN_WF_ROLEID]],2,FALSE))</f>
        <v/>
      </c>
      <c r="T37" s="106"/>
      <c r="U37" s="106"/>
      <c r="V37" s="106"/>
      <c r="W37" s="106" t="str">
        <f>IF(ADD_FIN_WFRULE[[#This Row],[APPROVER ROLE NAME (LVL 04)]]="","",VLOOKUP(ADD_FIN_WFRULE[[#This Row],[APPROVER ROLE NAME (LVL 04)]],FINWFLookup[[#All],[FIN_WF_ROLENAME]:[FIN_WF_ROLEID]],2,FALSE))</f>
        <v/>
      </c>
      <c r="X37" s="106"/>
      <c r="Y37" s="106"/>
      <c r="Z37" s="106"/>
      <c r="AA37" s="106" t="str">
        <f>IF(ADD_FIN_WFRULE[[#This Row],[APPROVER ROLE NAME (LVL 05)]]="","",VLOOKUP(ADD_FIN_WFRULE[[#This Row],[APPROVER ROLE NAME (LVL 05)]],FINWFLookup[[#All],[FIN_WF_ROLENAME]:[FIN_WF_ROLEID]],2,FALSE))</f>
        <v/>
      </c>
      <c r="AB37" s="106"/>
      <c r="AC37" s="106"/>
      <c r="AD37" s="106"/>
      <c r="AE37" s="106" t="str">
        <f>IF(ADD_FIN_WFRULE[[#This Row],[APPROVER ROLE NAME (LVL 06)]]="","",VLOOKUP(ADD_FIN_WFRULE[[#This Row],[APPROVER ROLE NAME (LVL 06)]],FINWFLookup[[#All],[FIN_WF_ROLENAME]:[FIN_WF_ROLEID]],2,FALSE))</f>
        <v/>
      </c>
      <c r="AF37" s="106"/>
      <c r="AG37" s="106"/>
      <c r="AH37" s="106"/>
      <c r="AI37" s="106" t="str">
        <f>IF(ADD_FIN_WFRULE[[#This Row],[APPROVER ROLE NAME (LVL 07)]]="","",VLOOKUP(ADD_FIN_WFRULE[[#This Row],[APPROVER ROLE NAME (LVL 07)]],FINWFLookup[[#All],[FIN_WF_ROLENAME]:[FIN_WF_ROLEID]],2,FALSE))</f>
        <v/>
      </c>
      <c r="AJ37" s="106"/>
      <c r="AK37" s="106"/>
      <c r="AL37" s="106"/>
      <c r="AM37" s="106" t="str">
        <f>IF(ADD_FIN_WFRULE[[#This Row],[APPROVER ROLE NAME (LVL 08)]]="","",VLOOKUP(ADD_FIN_WFRULE[[#This Row],[APPROVER ROLE NAME (LVL 08)]],FINWFLookup[[#All],[FIN_WF_ROLENAME]:[FIN_WF_ROLEID]],2,FALSE))</f>
        <v/>
      </c>
      <c r="AN37" s="106"/>
      <c r="AO37" s="106"/>
      <c r="AP37" s="106"/>
      <c r="AQ37" s="106" t="str">
        <f>IF(ADD_FIN_WFRULE[[#This Row],[APPROVER ROLE NAME (LVL 09)]]="","",VLOOKUP(ADD_FIN_WFRULE[[#This Row],[APPROVER ROLE NAME (LVL 09)]],FINWFLookup[[#All],[FIN_WF_ROLENAME]:[FIN_WF_ROLEID]],2,FALSE))</f>
        <v/>
      </c>
      <c r="AR37" s="106"/>
      <c r="AS37" s="106"/>
      <c r="AT37" s="106"/>
      <c r="AU37" s="106" t="str">
        <f>IF(ADD_FIN_WFRULE[[#This Row],[APPROVER ROLE NAME (LVL 10)]]="","",VLOOKUP(ADD_FIN_WFRULE[[#This Row],[APPROVER ROLE NAME (LVL 10)]],FINWFLookup[[#All],[FIN_WF_ROLENAME]:[FIN_WF_ROLEID]],2,FALSE))</f>
        <v/>
      </c>
      <c r="AV37" s="106"/>
      <c r="AW37" s="106"/>
      <c r="AX37" s="106"/>
      <c r="AY37" s="106" t="str">
        <f>IF(ADD_FIN_WFRULE[[#This Row],[APPROVER ROLE NAME (LVL 11)]]="","",VLOOKUP(ADD_FIN_WFRULE[[#This Row],[APPROVER ROLE NAME (LVL 11)]],FINWFLookup[[#All],[FIN_WF_ROLENAME]:[FIN_WF_ROLEID]],2,FALSE))</f>
        <v/>
      </c>
      <c r="AZ37" s="106"/>
      <c r="BA37" s="106"/>
      <c r="BB37" s="106"/>
      <c r="BC37" s="106" t="str">
        <f>IF(ADD_FIN_WFRULE[[#This Row],[APPROVER ROLE NAME (LVL 12)]]="","",VLOOKUP(ADD_FIN_WFRULE[[#This Row],[APPROVER ROLE NAME (LVL 12)]],FINWFLookup[[#All],[FIN_WF_ROLENAME]:[FIN_WF_ROLEID]],2,FALSE))</f>
        <v/>
      </c>
      <c r="BD37" s="106"/>
    </row>
    <row r="38" spans="1:56" x14ac:dyDescent="0.3">
      <c r="A38" s="106"/>
      <c r="B38" s="107" t="str">
        <f>IF(FIN_DEPT_SEL="","",LEFT(FIN_DEPT_SEL,2))</f>
        <v/>
      </c>
      <c r="C38" s="106" t="s">
        <v>42</v>
      </c>
      <c r="D38" s="106" t="s">
        <v>42</v>
      </c>
      <c r="E38" s="106" t="s">
        <v>42</v>
      </c>
      <c r="F38" s="106" t="s">
        <v>42</v>
      </c>
      <c r="G38" s="106" t="s">
        <v>42</v>
      </c>
      <c r="H38" s="106" t="s">
        <v>42</v>
      </c>
      <c r="I38" s="106"/>
      <c r="J38" s="106"/>
      <c r="K38" s="106" t="str">
        <f>IF(ADD_FIN_WFRULE[[#This Row],[APPROVER ROLE NAME (LVL 01)]]="","",VLOOKUP(ADD_FIN_WFRULE[[#This Row],[APPROVER ROLE NAME (LVL 01)]],FINWFLookup[[#All],[FIN_WF_ROLENAME]:[FIN_WF_ROLEID]],2,FALSE))</f>
        <v/>
      </c>
      <c r="L38" s="106"/>
      <c r="M38" s="106"/>
      <c r="N38" s="106"/>
      <c r="O38" s="106" t="str">
        <f>IF(ADD_FIN_WFRULE[[#This Row],[APPROVER ROLE NAME (LVL 02)]]="","",VLOOKUP(ADD_FIN_WFRULE[[#This Row],[APPROVER ROLE NAME (LVL 02)]],FINWFLookup[[#All],[FIN_WF_ROLENAME]:[FIN_WF_ROLEID]],2,FALSE))</f>
        <v/>
      </c>
      <c r="P38" s="106"/>
      <c r="Q38" s="106"/>
      <c r="R38" s="106"/>
      <c r="S38" s="106" t="str">
        <f>IF(ADD_FIN_WFRULE[[#This Row],[APPROVER ROLE NAME (LVL 03)]]="","",VLOOKUP(ADD_FIN_WFRULE[[#This Row],[APPROVER ROLE NAME (LVL 03)]],FINWFLookup[[#All],[FIN_WF_ROLENAME]:[FIN_WF_ROLEID]],2,FALSE))</f>
        <v/>
      </c>
      <c r="T38" s="106"/>
      <c r="U38" s="106"/>
      <c r="V38" s="106"/>
      <c r="W38" s="106" t="str">
        <f>IF(ADD_FIN_WFRULE[[#This Row],[APPROVER ROLE NAME (LVL 04)]]="","",VLOOKUP(ADD_FIN_WFRULE[[#This Row],[APPROVER ROLE NAME (LVL 04)]],FINWFLookup[[#All],[FIN_WF_ROLENAME]:[FIN_WF_ROLEID]],2,FALSE))</f>
        <v/>
      </c>
      <c r="X38" s="106"/>
      <c r="Y38" s="106"/>
      <c r="Z38" s="106"/>
      <c r="AA38" s="106" t="str">
        <f>IF(ADD_FIN_WFRULE[[#This Row],[APPROVER ROLE NAME (LVL 05)]]="","",VLOOKUP(ADD_FIN_WFRULE[[#This Row],[APPROVER ROLE NAME (LVL 05)]],FINWFLookup[[#All],[FIN_WF_ROLENAME]:[FIN_WF_ROLEID]],2,FALSE))</f>
        <v/>
      </c>
      <c r="AB38" s="106"/>
      <c r="AC38" s="106"/>
      <c r="AD38" s="106"/>
      <c r="AE38" s="106" t="str">
        <f>IF(ADD_FIN_WFRULE[[#This Row],[APPROVER ROLE NAME (LVL 06)]]="","",VLOOKUP(ADD_FIN_WFRULE[[#This Row],[APPROVER ROLE NAME (LVL 06)]],FINWFLookup[[#All],[FIN_WF_ROLENAME]:[FIN_WF_ROLEID]],2,FALSE))</f>
        <v/>
      </c>
      <c r="AF38" s="106"/>
      <c r="AG38" s="106"/>
      <c r="AH38" s="106"/>
      <c r="AI38" s="106" t="str">
        <f>IF(ADD_FIN_WFRULE[[#This Row],[APPROVER ROLE NAME (LVL 07)]]="","",VLOOKUP(ADD_FIN_WFRULE[[#This Row],[APPROVER ROLE NAME (LVL 07)]],FINWFLookup[[#All],[FIN_WF_ROLENAME]:[FIN_WF_ROLEID]],2,FALSE))</f>
        <v/>
      </c>
      <c r="AJ38" s="106"/>
      <c r="AK38" s="106"/>
      <c r="AL38" s="106"/>
      <c r="AM38" s="106" t="str">
        <f>IF(ADD_FIN_WFRULE[[#This Row],[APPROVER ROLE NAME (LVL 08)]]="","",VLOOKUP(ADD_FIN_WFRULE[[#This Row],[APPROVER ROLE NAME (LVL 08)]],FINWFLookup[[#All],[FIN_WF_ROLENAME]:[FIN_WF_ROLEID]],2,FALSE))</f>
        <v/>
      </c>
      <c r="AN38" s="106"/>
      <c r="AO38" s="106"/>
      <c r="AP38" s="106"/>
      <c r="AQ38" s="106" t="str">
        <f>IF(ADD_FIN_WFRULE[[#This Row],[APPROVER ROLE NAME (LVL 09)]]="","",VLOOKUP(ADD_FIN_WFRULE[[#This Row],[APPROVER ROLE NAME (LVL 09)]],FINWFLookup[[#All],[FIN_WF_ROLENAME]:[FIN_WF_ROLEID]],2,FALSE))</f>
        <v/>
      </c>
      <c r="AR38" s="106"/>
      <c r="AS38" s="106"/>
      <c r="AT38" s="106"/>
      <c r="AU38" s="106" t="str">
        <f>IF(ADD_FIN_WFRULE[[#This Row],[APPROVER ROLE NAME (LVL 10)]]="","",VLOOKUP(ADD_FIN_WFRULE[[#This Row],[APPROVER ROLE NAME (LVL 10)]],FINWFLookup[[#All],[FIN_WF_ROLENAME]:[FIN_WF_ROLEID]],2,FALSE))</f>
        <v/>
      </c>
      <c r="AV38" s="106"/>
      <c r="AW38" s="106"/>
      <c r="AX38" s="106"/>
      <c r="AY38" s="106" t="str">
        <f>IF(ADD_FIN_WFRULE[[#This Row],[APPROVER ROLE NAME (LVL 11)]]="","",VLOOKUP(ADD_FIN_WFRULE[[#This Row],[APPROVER ROLE NAME (LVL 11)]],FINWFLookup[[#All],[FIN_WF_ROLENAME]:[FIN_WF_ROLEID]],2,FALSE))</f>
        <v/>
      </c>
      <c r="AZ38" s="106"/>
      <c r="BA38" s="106"/>
      <c r="BB38" s="106"/>
      <c r="BC38" s="106" t="str">
        <f>IF(ADD_FIN_WFRULE[[#This Row],[APPROVER ROLE NAME (LVL 12)]]="","",VLOOKUP(ADD_FIN_WFRULE[[#This Row],[APPROVER ROLE NAME (LVL 12)]],FINWFLookup[[#All],[FIN_WF_ROLENAME]:[FIN_WF_ROLEID]],2,FALSE))</f>
        <v/>
      </c>
      <c r="BD38" s="106"/>
    </row>
    <row r="39" spans="1:56" x14ac:dyDescent="0.3">
      <c r="A39" s="106"/>
      <c r="B39" s="107" t="str">
        <f>IF(FIN_DEPT_SEL="","",LEFT(FIN_DEPT_SEL,2))</f>
        <v/>
      </c>
      <c r="C39" s="106" t="s">
        <v>42</v>
      </c>
      <c r="D39" s="106" t="s">
        <v>42</v>
      </c>
      <c r="E39" s="106" t="s">
        <v>42</v>
      </c>
      <c r="F39" s="106" t="s">
        <v>42</v>
      </c>
      <c r="G39" s="106" t="s">
        <v>42</v>
      </c>
      <c r="H39" s="106" t="s">
        <v>42</v>
      </c>
      <c r="I39" s="106"/>
      <c r="J39" s="106"/>
      <c r="K39" s="106" t="str">
        <f>IF(ADD_FIN_WFRULE[[#This Row],[APPROVER ROLE NAME (LVL 01)]]="","",VLOOKUP(ADD_FIN_WFRULE[[#This Row],[APPROVER ROLE NAME (LVL 01)]],FINWFLookup[[#All],[FIN_WF_ROLENAME]:[FIN_WF_ROLEID]],2,FALSE))</f>
        <v/>
      </c>
      <c r="L39" s="106"/>
      <c r="M39" s="106"/>
      <c r="N39" s="106"/>
      <c r="O39" s="106" t="str">
        <f>IF(ADD_FIN_WFRULE[[#This Row],[APPROVER ROLE NAME (LVL 02)]]="","",VLOOKUP(ADD_FIN_WFRULE[[#This Row],[APPROVER ROLE NAME (LVL 02)]],FINWFLookup[[#All],[FIN_WF_ROLENAME]:[FIN_WF_ROLEID]],2,FALSE))</f>
        <v/>
      </c>
      <c r="P39" s="106"/>
      <c r="Q39" s="106"/>
      <c r="R39" s="106"/>
      <c r="S39" s="106" t="str">
        <f>IF(ADD_FIN_WFRULE[[#This Row],[APPROVER ROLE NAME (LVL 03)]]="","",VLOOKUP(ADD_FIN_WFRULE[[#This Row],[APPROVER ROLE NAME (LVL 03)]],FINWFLookup[[#All],[FIN_WF_ROLENAME]:[FIN_WF_ROLEID]],2,FALSE))</f>
        <v/>
      </c>
      <c r="T39" s="106"/>
      <c r="U39" s="106"/>
      <c r="V39" s="106"/>
      <c r="W39" s="106" t="str">
        <f>IF(ADD_FIN_WFRULE[[#This Row],[APPROVER ROLE NAME (LVL 04)]]="","",VLOOKUP(ADD_FIN_WFRULE[[#This Row],[APPROVER ROLE NAME (LVL 04)]],FINWFLookup[[#All],[FIN_WF_ROLENAME]:[FIN_WF_ROLEID]],2,FALSE))</f>
        <v/>
      </c>
      <c r="X39" s="106"/>
      <c r="Y39" s="106"/>
      <c r="Z39" s="106"/>
      <c r="AA39" s="106" t="str">
        <f>IF(ADD_FIN_WFRULE[[#This Row],[APPROVER ROLE NAME (LVL 05)]]="","",VLOOKUP(ADD_FIN_WFRULE[[#This Row],[APPROVER ROLE NAME (LVL 05)]],FINWFLookup[[#All],[FIN_WF_ROLENAME]:[FIN_WF_ROLEID]],2,FALSE))</f>
        <v/>
      </c>
      <c r="AB39" s="106"/>
      <c r="AC39" s="106"/>
      <c r="AD39" s="106"/>
      <c r="AE39" s="106" t="str">
        <f>IF(ADD_FIN_WFRULE[[#This Row],[APPROVER ROLE NAME (LVL 06)]]="","",VLOOKUP(ADD_FIN_WFRULE[[#This Row],[APPROVER ROLE NAME (LVL 06)]],FINWFLookup[[#All],[FIN_WF_ROLENAME]:[FIN_WF_ROLEID]],2,FALSE))</f>
        <v/>
      </c>
      <c r="AF39" s="106"/>
      <c r="AG39" s="106"/>
      <c r="AH39" s="106"/>
      <c r="AI39" s="106" t="str">
        <f>IF(ADD_FIN_WFRULE[[#This Row],[APPROVER ROLE NAME (LVL 07)]]="","",VLOOKUP(ADD_FIN_WFRULE[[#This Row],[APPROVER ROLE NAME (LVL 07)]],FINWFLookup[[#All],[FIN_WF_ROLENAME]:[FIN_WF_ROLEID]],2,FALSE))</f>
        <v/>
      </c>
      <c r="AJ39" s="106"/>
      <c r="AK39" s="106"/>
      <c r="AL39" s="106"/>
      <c r="AM39" s="106" t="str">
        <f>IF(ADD_FIN_WFRULE[[#This Row],[APPROVER ROLE NAME (LVL 08)]]="","",VLOOKUP(ADD_FIN_WFRULE[[#This Row],[APPROVER ROLE NAME (LVL 08)]],FINWFLookup[[#All],[FIN_WF_ROLENAME]:[FIN_WF_ROLEID]],2,FALSE))</f>
        <v/>
      </c>
      <c r="AN39" s="106"/>
      <c r="AO39" s="106"/>
      <c r="AP39" s="106"/>
      <c r="AQ39" s="106" t="str">
        <f>IF(ADD_FIN_WFRULE[[#This Row],[APPROVER ROLE NAME (LVL 09)]]="","",VLOOKUP(ADD_FIN_WFRULE[[#This Row],[APPROVER ROLE NAME (LVL 09)]],FINWFLookup[[#All],[FIN_WF_ROLENAME]:[FIN_WF_ROLEID]],2,FALSE))</f>
        <v/>
      </c>
      <c r="AR39" s="106"/>
      <c r="AS39" s="106"/>
      <c r="AT39" s="106"/>
      <c r="AU39" s="106" t="str">
        <f>IF(ADD_FIN_WFRULE[[#This Row],[APPROVER ROLE NAME (LVL 10)]]="","",VLOOKUP(ADD_FIN_WFRULE[[#This Row],[APPROVER ROLE NAME (LVL 10)]],FINWFLookup[[#All],[FIN_WF_ROLENAME]:[FIN_WF_ROLEID]],2,FALSE))</f>
        <v/>
      </c>
      <c r="AV39" s="106"/>
      <c r="AW39" s="106"/>
      <c r="AX39" s="106"/>
      <c r="AY39" s="106" t="str">
        <f>IF(ADD_FIN_WFRULE[[#This Row],[APPROVER ROLE NAME (LVL 11)]]="","",VLOOKUP(ADD_FIN_WFRULE[[#This Row],[APPROVER ROLE NAME (LVL 11)]],FINWFLookup[[#All],[FIN_WF_ROLENAME]:[FIN_WF_ROLEID]],2,FALSE))</f>
        <v/>
      </c>
      <c r="AZ39" s="106"/>
      <c r="BA39" s="106"/>
      <c r="BB39" s="106"/>
      <c r="BC39" s="106" t="str">
        <f>IF(ADD_FIN_WFRULE[[#This Row],[APPROVER ROLE NAME (LVL 12)]]="","",VLOOKUP(ADD_FIN_WFRULE[[#This Row],[APPROVER ROLE NAME (LVL 12)]],FINWFLookup[[#All],[FIN_WF_ROLENAME]:[FIN_WF_ROLEID]],2,FALSE))</f>
        <v/>
      </c>
      <c r="BD39" s="106"/>
    </row>
    <row r="40" spans="1:56" x14ac:dyDescent="0.3">
      <c r="A40" s="106"/>
      <c r="B40" s="107" t="str">
        <f>IF(FIN_DEPT_SEL="","",LEFT(FIN_DEPT_SEL,2))</f>
        <v/>
      </c>
      <c r="C40" s="106" t="s">
        <v>42</v>
      </c>
      <c r="D40" s="106" t="s">
        <v>42</v>
      </c>
      <c r="E40" s="106" t="s">
        <v>42</v>
      </c>
      <c r="F40" s="106" t="s">
        <v>42</v>
      </c>
      <c r="G40" s="106" t="s">
        <v>42</v>
      </c>
      <c r="H40" s="106" t="s">
        <v>42</v>
      </c>
      <c r="I40" s="106"/>
      <c r="J40" s="106"/>
      <c r="K40" s="106" t="str">
        <f>IF(ADD_FIN_WFRULE[[#This Row],[APPROVER ROLE NAME (LVL 01)]]="","",VLOOKUP(ADD_FIN_WFRULE[[#This Row],[APPROVER ROLE NAME (LVL 01)]],FINWFLookup[[#All],[FIN_WF_ROLENAME]:[FIN_WF_ROLEID]],2,FALSE))</f>
        <v/>
      </c>
      <c r="L40" s="106"/>
      <c r="M40" s="106"/>
      <c r="N40" s="106"/>
      <c r="O40" s="106" t="str">
        <f>IF(ADD_FIN_WFRULE[[#This Row],[APPROVER ROLE NAME (LVL 02)]]="","",VLOOKUP(ADD_FIN_WFRULE[[#This Row],[APPROVER ROLE NAME (LVL 02)]],FINWFLookup[[#All],[FIN_WF_ROLENAME]:[FIN_WF_ROLEID]],2,FALSE))</f>
        <v/>
      </c>
      <c r="P40" s="106"/>
      <c r="Q40" s="106"/>
      <c r="R40" s="106"/>
      <c r="S40" s="106" t="str">
        <f>IF(ADD_FIN_WFRULE[[#This Row],[APPROVER ROLE NAME (LVL 03)]]="","",VLOOKUP(ADD_FIN_WFRULE[[#This Row],[APPROVER ROLE NAME (LVL 03)]],FINWFLookup[[#All],[FIN_WF_ROLENAME]:[FIN_WF_ROLEID]],2,FALSE))</f>
        <v/>
      </c>
      <c r="T40" s="106"/>
      <c r="U40" s="106"/>
      <c r="V40" s="106"/>
      <c r="W40" s="106" t="str">
        <f>IF(ADD_FIN_WFRULE[[#This Row],[APPROVER ROLE NAME (LVL 04)]]="","",VLOOKUP(ADD_FIN_WFRULE[[#This Row],[APPROVER ROLE NAME (LVL 04)]],FINWFLookup[[#All],[FIN_WF_ROLENAME]:[FIN_WF_ROLEID]],2,FALSE))</f>
        <v/>
      </c>
      <c r="X40" s="106"/>
      <c r="Y40" s="106"/>
      <c r="Z40" s="106"/>
      <c r="AA40" s="106" t="str">
        <f>IF(ADD_FIN_WFRULE[[#This Row],[APPROVER ROLE NAME (LVL 05)]]="","",VLOOKUP(ADD_FIN_WFRULE[[#This Row],[APPROVER ROLE NAME (LVL 05)]],FINWFLookup[[#All],[FIN_WF_ROLENAME]:[FIN_WF_ROLEID]],2,FALSE))</f>
        <v/>
      </c>
      <c r="AB40" s="106"/>
      <c r="AC40" s="106"/>
      <c r="AD40" s="106"/>
      <c r="AE40" s="106" t="str">
        <f>IF(ADD_FIN_WFRULE[[#This Row],[APPROVER ROLE NAME (LVL 06)]]="","",VLOOKUP(ADD_FIN_WFRULE[[#This Row],[APPROVER ROLE NAME (LVL 06)]],FINWFLookup[[#All],[FIN_WF_ROLENAME]:[FIN_WF_ROLEID]],2,FALSE))</f>
        <v/>
      </c>
      <c r="AF40" s="106"/>
      <c r="AG40" s="106"/>
      <c r="AH40" s="106"/>
      <c r="AI40" s="106" t="str">
        <f>IF(ADD_FIN_WFRULE[[#This Row],[APPROVER ROLE NAME (LVL 07)]]="","",VLOOKUP(ADD_FIN_WFRULE[[#This Row],[APPROVER ROLE NAME (LVL 07)]],FINWFLookup[[#All],[FIN_WF_ROLENAME]:[FIN_WF_ROLEID]],2,FALSE))</f>
        <v/>
      </c>
      <c r="AJ40" s="106"/>
      <c r="AK40" s="106"/>
      <c r="AL40" s="106"/>
      <c r="AM40" s="106" t="str">
        <f>IF(ADD_FIN_WFRULE[[#This Row],[APPROVER ROLE NAME (LVL 08)]]="","",VLOOKUP(ADD_FIN_WFRULE[[#This Row],[APPROVER ROLE NAME (LVL 08)]],FINWFLookup[[#All],[FIN_WF_ROLENAME]:[FIN_WF_ROLEID]],2,FALSE))</f>
        <v/>
      </c>
      <c r="AN40" s="106"/>
      <c r="AO40" s="106"/>
      <c r="AP40" s="106"/>
      <c r="AQ40" s="106" t="str">
        <f>IF(ADD_FIN_WFRULE[[#This Row],[APPROVER ROLE NAME (LVL 09)]]="","",VLOOKUP(ADD_FIN_WFRULE[[#This Row],[APPROVER ROLE NAME (LVL 09)]],FINWFLookup[[#All],[FIN_WF_ROLENAME]:[FIN_WF_ROLEID]],2,FALSE))</f>
        <v/>
      </c>
      <c r="AR40" s="106"/>
      <c r="AS40" s="106"/>
      <c r="AT40" s="106"/>
      <c r="AU40" s="106" t="str">
        <f>IF(ADD_FIN_WFRULE[[#This Row],[APPROVER ROLE NAME (LVL 10)]]="","",VLOOKUP(ADD_FIN_WFRULE[[#This Row],[APPROVER ROLE NAME (LVL 10)]],FINWFLookup[[#All],[FIN_WF_ROLENAME]:[FIN_WF_ROLEID]],2,FALSE))</f>
        <v/>
      </c>
      <c r="AV40" s="106"/>
      <c r="AW40" s="106"/>
      <c r="AX40" s="106"/>
      <c r="AY40" s="106" t="str">
        <f>IF(ADD_FIN_WFRULE[[#This Row],[APPROVER ROLE NAME (LVL 11)]]="","",VLOOKUP(ADD_FIN_WFRULE[[#This Row],[APPROVER ROLE NAME (LVL 11)]],FINWFLookup[[#All],[FIN_WF_ROLENAME]:[FIN_WF_ROLEID]],2,FALSE))</f>
        <v/>
      </c>
      <c r="AZ40" s="106"/>
      <c r="BA40" s="106"/>
      <c r="BB40" s="106"/>
      <c r="BC40" s="106" t="str">
        <f>IF(ADD_FIN_WFRULE[[#This Row],[APPROVER ROLE NAME (LVL 12)]]="","",VLOOKUP(ADD_FIN_WFRULE[[#This Row],[APPROVER ROLE NAME (LVL 12)]],FINWFLookup[[#All],[FIN_WF_ROLENAME]:[FIN_WF_ROLEID]],2,FALSE))</f>
        <v/>
      </c>
      <c r="BD40" s="106"/>
    </row>
    <row r="41" spans="1:56" x14ac:dyDescent="0.3">
      <c r="A41" s="106"/>
      <c r="B41" s="107" t="str">
        <f>IF(FIN_DEPT_SEL="","",LEFT(FIN_DEPT_SEL,2))</f>
        <v/>
      </c>
      <c r="C41" s="106" t="s">
        <v>42</v>
      </c>
      <c r="D41" s="106" t="s">
        <v>42</v>
      </c>
      <c r="E41" s="106" t="s">
        <v>42</v>
      </c>
      <c r="F41" s="106" t="s">
        <v>42</v>
      </c>
      <c r="G41" s="106" t="s">
        <v>42</v>
      </c>
      <c r="H41" s="106" t="s">
        <v>42</v>
      </c>
      <c r="I41" s="106"/>
      <c r="J41" s="106"/>
      <c r="K41" s="106" t="str">
        <f>IF(ADD_FIN_WFRULE[[#This Row],[APPROVER ROLE NAME (LVL 01)]]="","",VLOOKUP(ADD_FIN_WFRULE[[#This Row],[APPROVER ROLE NAME (LVL 01)]],FINWFLookup[[#All],[FIN_WF_ROLENAME]:[FIN_WF_ROLEID]],2,FALSE))</f>
        <v/>
      </c>
      <c r="L41" s="106"/>
      <c r="M41" s="106"/>
      <c r="N41" s="106"/>
      <c r="O41" s="106" t="str">
        <f>IF(ADD_FIN_WFRULE[[#This Row],[APPROVER ROLE NAME (LVL 02)]]="","",VLOOKUP(ADD_FIN_WFRULE[[#This Row],[APPROVER ROLE NAME (LVL 02)]],FINWFLookup[[#All],[FIN_WF_ROLENAME]:[FIN_WF_ROLEID]],2,FALSE))</f>
        <v/>
      </c>
      <c r="P41" s="106"/>
      <c r="Q41" s="106"/>
      <c r="R41" s="106"/>
      <c r="S41" s="106" t="str">
        <f>IF(ADD_FIN_WFRULE[[#This Row],[APPROVER ROLE NAME (LVL 03)]]="","",VLOOKUP(ADD_FIN_WFRULE[[#This Row],[APPROVER ROLE NAME (LVL 03)]],FINWFLookup[[#All],[FIN_WF_ROLENAME]:[FIN_WF_ROLEID]],2,FALSE))</f>
        <v/>
      </c>
      <c r="T41" s="106"/>
      <c r="U41" s="106"/>
      <c r="V41" s="106"/>
      <c r="W41" s="106" t="str">
        <f>IF(ADD_FIN_WFRULE[[#This Row],[APPROVER ROLE NAME (LVL 04)]]="","",VLOOKUP(ADD_FIN_WFRULE[[#This Row],[APPROVER ROLE NAME (LVL 04)]],FINWFLookup[[#All],[FIN_WF_ROLENAME]:[FIN_WF_ROLEID]],2,FALSE))</f>
        <v/>
      </c>
      <c r="X41" s="106"/>
      <c r="Y41" s="106"/>
      <c r="Z41" s="106"/>
      <c r="AA41" s="106" t="str">
        <f>IF(ADD_FIN_WFRULE[[#This Row],[APPROVER ROLE NAME (LVL 05)]]="","",VLOOKUP(ADD_FIN_WFRULE[[#This Row],[APPROVER ROLE NAME (LVL 05)]],FINWFLookup[[#All],[FIN_WF_ROLENAME]:[FIN_WF_ROLEID]],2,FALSE))</f>
        <v/>
      </c>
      <c r="AB41" s="106"/>
      <c r="AC41" s="106"/>
      <c r="AD41" s="106"/>
      <c r="AE41" s="106" t="str">
        <f>IF(ADD_FIN_WFRULE[[#This Row],[APPROVER ROLE NAME (LVL 06)]]="","",VLOOKUP(ADD_FIN_WFRULE[[#This Row],[APPROVER ROLE NAME (LVL 06)]],FINWFLookup[[#All],[FIN_WF_ROLENAME]:[FIN_WF_ROLEID]],2,FALSE))</f>
        <v/>
      </c>
      <c r="AF41" s="106"/>
      <c r="AG41" s="106"/>
      <c r="AH41" s="106"/>
      <c r="AI41" s="106" t="str">
        <f>IF(ADD_FIN_WFRULE[[#This Row],[APPROVER ROLE NAME (LVL 07)]]="","",VLOOKUP(ADD_FIN_WFRULE[[#This Row],[APPROVER ROLE NAME (LVL 07)]],FINWFLookup[[#All],[FIN_WF_ROLENAME]:[FIN_WF_ROLEID]],2,FALSE))</f>
        <v/>
      </c>
      <c r="AJ41" s="106"/>
      <c r="AK41" s="106"/>
      <c r="AL41" s="106"/>
      <c r="AM41" s="106" t="str">
        <f>IF(ADD_FIN_WFRULE[[#This Row],[APPROVER ROLE NAME (LVL 08)]]="","",VLOOKUP(ADD_FIN_WFRULE[[#This Row],[APPROVER ROLE NAME (LVL 08)]],FINWFLookup[[#All],[FIN_WF_ROLENAME]:[FIN_WF_ROLEID]],2,FALSE))</f>
        <v/>
      </c>
      <c r="AN41" s="106"/>
      <c r="AO41" s="106"/>
      <c r="AP41" s="106"/>
      <c r="AQ41" s="106" t="str">
        <f>IF(ADD_FIN_WFRULE[[#This Row],[APPROVER ROLE NAME (LVL 09)]]="","",VLOOKUP(ADD_FIN_WFRULE[[#This Row],[APPROVER ROLE NAME (LVL 09)]],FINWFLookup[[#All],[FIN_WF_ROLENAME]:[FIN_WF_ROLEID]],2,FALSE))</f>
        <v/>
      </c>
      <c r="AR41" s="106"/>
      <c r="AS41" s="106"/>
      <c r="AT41" s="106"/>
      <c r="AU41" s="106" t="str">
        <f>IF(ADD_FIN_WFRULE[[#This Row],[APPROVER ROLE NAME (LVL 10)]]="","",VLOOKUP(ADD_FIN_WFRULE[[#This Row],[APPROVER ROLE NAME (LVL 10)]],FINWFLookup[[#All],[FIN_WF_ROLENAME]:[FIN_WF_ROLEID]],2,FALSE))</f>
        <v/>
      </c>
      <c r="AV41" s="106"/>
      <c r="AW41" s="106"/>
      <c r="AX41" s="106"/>
      <c r="AY41" s="106" t="str">
        <f>IF(ADD_FIN_WFRULE[[#This Row],[APPROVER ROLE NAME (LVL 11)]]="","",VLOOKUP(ADD_FIN_WFRULE[[#This Row],[APPROVER ROLE NAME (LVL 11)]],FINWFLookup[[#All],[FIN_WF_ROLENAME]:[FIN_WF_ROLEID]],2,FALSE))</f>
        <v/>
      </c>
      <c r="AZ41" s="106"/>
      <c r="BA41" s="106"/>
      <c r="BB41" s="106"/>
      <c r="BC41" s="106" t="str">
        <f>IF(ADD_FIN_WFRULE[[#This Row],[APPROVER ROLE NAME (LVL 12)]]="","",VLOOKUP(ADD_FIN_WFRULE[[#This Row],[APPROVER ROLE NAME (LVL 12)]],FINWFLookup[[#All],[FIN_WF_ROLENAME]:[FIN_WF_ROLEID]],2,FALSE))</f>
        <v/>
      </c>
      <c r="BD41" s="106"/>
    </row>
    <row r="42" spans="1:56" x14ac:dyDescent="0.3">
      <c r="A42" s="106"/>
      <c r="B42" s="107" t="str">
        <f>IF(FIN_DEPT_SEL="","",LEFT(FIN_DEPT_SEL,2))</f>
        <v/>
      </c>
      <c r="C42" s="106" t="s">
        <v>42</v>
      </c>
      <c r="D42" s="106" t="s">
        <v>42</v>
      </c>
      <c r="E42" s="106" t="s">
        <v>42</v>
      </c>
      <c r="F42" s="106" t="s">
        <v>42</v>
      </c>
      <c r="G42" s="106" t="s">
        <v>42</v>
      </c>
      <c r="H42" s="106" t="s">
        <v>42</v>
      </c>
      <c r="I42" s="106"/>
      <c r="J42" s="106"/>
      <c r="K42" s="106" t="str">
        <f>IF(ADD_FIN_WFRULE[[#This Row],[APPROVER ROLE NAME (LVL 01)]]="","",VLOOKUP(ADD_FIN_WFRULE[[#This Row],[APPROVER ROLE NAME (LVL 01)]],FINWFLookup[[#All],[FIN_WF_ROLENAME]:[FIN_WF_ROLEID]],2,FALSE))</f>
        <v/>
      </c>
      <c r="L42" s="106"/>
      <c r="M42" s="106"/>
      <c r="N42" s="106"/>
      <c r="O42" s="106" t="str">
        <f>IF(ADD_FIN_WFRULE[[#This Row],[APPROVER ROLE NAME (LVL 02)]]="","",VLOOKUP(ADD_FIN_WFRULE[[#This Row],[APPROVER ROLE NAME (LVL 02)]],FINWFLookup[[#All],[FIN_WF_ROLENAME]:[FIN_WF_ROLEID]],2,FALSE))</f>
        <v/>
      </c>
      <c r="P42" s="106"/>
      <c r="Q42" s="106"/>
      <c r="R42" s="106"/>
      <c r="S42" s="106" t="str">
        <f>IF(ADD_FIN_WFRULE[[#This Row],[APPROVER ROLE NAME (LVL 03)]]="","",VLOOKUP(ADD_FIN_WFRULE[[#This Row],[APPROVER ROLE NAME (LVL 03)]],FINWFLookup[[#All],[FIN_WF_ROLENAME]:[FIN_WF_ROLEID]],2,FALSE))</f>
        <v/>
      </c>
      <c r="T42" s="106"/>
      <c r="U42" s="106"/>
      <c r="V42" s="106"/>
      <c r="W42" s="106" t="str">
        <f>IF(ADD_FIN_WFRULE[[#This Row],[APPROVER ROLE NAME (LVL 04)]]="","",VLOOKUP(ADD_FIN_WFRULE[[#This Row],[APPROVER ROLE NAME (LVL 04)]],FINWFLookup[[#All],[FIN_WF_ROLENAME]:[FIN_WF_ROLEID]],2,FALSE))</f>
        <v/>
      </c>
      <c r="X42" s="106"/>
      <c r="Y42" s="106"/>
      <c r="Z42" s="106"/>
      <c r="AA42" s="106" t="str">
        <f>IF(ADD_FIN_WFRULE[[#This Row],[APPROVER ROLE NAME (LVL 05)]]="","",VLOOKUP(ADD_FIN_WFRULE[[#This Row],[APPROVER ROLE NAME (LVL 05)]],FINWFLookup[[#All],[FIN_WF_ROLENAME]:[FIN_WF_ROLEID]],2,FALSE))</f>
        <v/>
      </c>
      <c r="AB42" s="106"/>
      <c r="AC42" s="106"/>
      <c r="AD42" s="106"/>
      <c r="AE42" s="106" t="str">
        <f>IF(ADD_FIN_WFRULE[[#This Row],[APPROVER ROLE NAME (LVL 06)]]="","",VLOOKUP(ADD_FIN_WFRULE[[#This Row],[APPROVER ROLE NAME (LVL 06)]],FINWFLookup[[#All],[FIN_WF_ROLENAME]:[FIN_WF_ROLEID]],2,FALSE))</f>
        <v/>
      </c>
      <c r="AF42" s="106"/>
      <c r="AG42" s="106"/>
      <c r="AH42" s="106"/>
      <c r="AI42" s="106" t="str">
        <f>IF(ADD_FIN_WFRULE[[#This Row],[APPROVER ROLE NAME (LVL 07)]]="","",VLOOKUP(ADD_FIN_WFRULE[[#This Row],[APPROVER ROLE NAME (LVL 07)]],FINWFLookup[[#All],[FIN_WF_ROLENAME]:[FIN_WF_ROLEID]],2,FALSE))</f>
        <v/>
      </c>
      <c r="AJ42" s="106"/>
      <c r="AK42" s="106"/>
      <c r="AL42" s="106"/>
      <c r="AM42" s="106" t="str">
        <f>IF(ADD_FIN_WFRULE[[#This Row],[APPROVER ROLE NAME (LVL 08)]]="","",VLOOKUP(ADD_FIN_WFRULE[[#This Row],[APPROVER ROLE NAME (LVL 08)]],FINWFLookup[[#All],[FIN_WF_ROLENAME]:[FIN_WF_ROLEID]],2,FALSE))</f>
        <v/>
      </c>
      <c r="AN42" s="106"/>
      <c r="AO42" s="106"/>
      <c r="AP42" s="106"/>
      <c r="AQ42" s="106" t="str">
        <f>IF(ADD_FIN_WFRULE[[#This Row],[APPROVER ROLE NAME (LVL 09)]]="","",VLOOKUP(ADD_FIN_WFRULE[[#This Row],[APPROVER ROLE NAME (LVL 09)]],FINWFLookup[[#All],[FIN_WF_ROLENAME]:[FIN_WF_ROLEID]],2,FALSE))</f>
        <v/>
      </c>
      <c r="AR42" s="106"/>
      <c r="AS42" s="106"/>
      <c r="AT42" s="106"/>
      <c r="AU42" s="106" t="str">
        <f>IF(ADD_FIN_WFRULE[[#This Row],[APPROVER ROLE NAME (LVL 10)]]="","",VLOOKUP(ADD_FIN_WFRULE[[#This Row],[APPROVER ROLE NAME (LVL 10)]],FINWFLookup[[#All],[FIN_WF_ROLENAME]:[FIN_WF_ROLEID]],2,FALSE))</f>
        <v/>
      </c>
      <c r="AV42" s="106"/>
      <c r="AW42" s="106"/>
      <c r="AX42" s="106"/>
      <c r="AY42" s="106" t="str">
        <f>IF(ADD_FIN_WFRULE[[#This Row],[APPROVER ROLE NAME (LVL 11)]]="","",VLOOKUP(ADD_FIN_WFRULE[[#This Row],[APPROVER ROLE NAME (LVL 11)]],FINWFLookup[[#All],[FIN_WF_ROLENAME]:[FIN_WF_ROLEID]],2,FALSE))</f>
        <v/>
      </c>
      <c r="AZ42" s="106"/>
      <c r="BA42" s="106"/>
      <c r="BB42" s="106"/>
      <c r="BC42" s="106" t="str">
        <f>IF(ADD_FIN_WFRULE[[#This Row],[APPROVER ROLE NAME (LVL 12)]]="","",VLOOKUP(ADD_FIN_WFRULE[[#This Row],[APPROVER ROLE NAME (LVL 12)]],FINWFLookup[[#All],[FIN_WF_ROLENAME]:[FIN_WF_ROLEID]],2,FALSE))</f>
        <v/>
      </c>
      <c r="BD42" s="106"/>
    </row>
    <row r="43" spans="1:56" x14ac:dyDescent="0.3">
      <c r="A43" s="106"/>
      <c r="B43" s="107" t="str">
        <f>IF(FIN_DEPT_SEL="","",LEFT(FIN_DEPT_SEL,2))</f>
        <v/>
      </c>
      <c r="C43" s="106" t="s">
        <v>42</v>
      </c>
      <c r="D43" s="106" t="s">
        <v>42</v>
      </c>
      <c r="E43" s="106" t="s">
        <v>42</v>
      </c>
      <c r="F43" s="106" t="s">
        <v>42</v>
      </c>
      <c r="G43" s="106" t="s">
        <v>42</v>
      </c>
      <c r="H43" s="106" t="s">
        <v>42</v>
      </c>
      <c r="I43" s="106"/>
      <c r="J43" s="106"/>
      <c r="K43" s="106" t="str">
        <f>IF(ADD_FIN_WFRULE[[#This Row],[APPROVER ROLE NAME (LVL 01)]]="","",VLOOKUP(ADD_FIN_WFRULE[[#This Row],[APPROVER ROLE NAME (LVL 01)]],FINWFLookup[[#All],[FIN_WF_ROLENAME]:[FIN_WF_ROLEID]],2,FALSE))</f>
        <v/>
      </c>
      <c r="L43" s="106"/>
      <c r="M43" s="106"/>
      <c r="N43" s="106"/>
      <c r="O43" s="106" t="str">
        <f>IF(ADD_FIN_WFRULE[[#This Row],[APPROVER ROLE NAME (LVL 02)]]="","",VLOOKUP(ADD_FIN_WFRULE[[#This Row],[APPROVER ROLE NAME (LVL 02)]],FINWFLookup[[#All],[FIN_WF_ROLENAME]:[FIN_WF_ROLEID]],2,FALSE))</f>
        <v/>
      </c>
      <c r="P43" s="106"/>
      <c r="Q43" s="106"/>
      <c r="R43" s="106"/>
      <c r="S43" s="106" t="str">
        <f>IF(ADD_FIN_WFRULE[[#This Row],[APPROVER ROLE NAME (LVL 03)]]="","",VLOOKUP(ADD_FIN_WFRULE[[#This Row],[APPROVER ROLE NAME (LVL 03)]],FINWFLookup[[#All],[FIN_WF_ROLENAME]:[FIN_WF_ROLEID]],2,FALSE))</f>
        <v/>
      </c>
      <c r="T43" s="106"/>
      <c r="U43" s="106"/>
      <c r="V43" s="106"/>
      <c r="W43" s="106" t="str">
        <f>IF(ADD_FIN_WFRULE[[#This Row],[APPROVER ROLE NAME (LVL 04)]]="","",VLOOKUP(ADD_FIN_WFRULE[[#This Row],[APPROVER ROLE NAME (LVL 04)]],FINWFLookup[[#All],[FIN_WF_ROLENAME]:[FIN_WF_ROLEID]],2,FALSE))</f>
        <v/>
      </c>
      <c r="X43" s="106"/>
      <c r="Y43" s="106"/>
      <c r="Z43" s="106"/>
      <c r="AA43" s="106" t="str">
        <f>IF(ADD_FIN_WFRULE[[#This Row],[APPROVER ROLE NAME (LVL 05)]]="","",VLOOKUP(ADD_FIN_WFRULE[[#This Row],[APPROVER ROLE NAME (LVL 05)]],FINWFLookup[[#All],[FIN_WF_ROLENAME]:[FIN_WF_ROLEID]],2,FALSE))</f>
        <v/>
      </c>
      <c r="AB43" s="106"/>
      <c r="AC43" s="106"/>
      <c r="AD43" s="106"/>
      <c r="AE43" s="106" t="str">
        <f>IF(ADD_FIN_WFRULE[[#This Row],[APPROVER ROLE NAME (LVL 06)]]="","",VLOOKUP(ADD_FIN_WFRULE[[#This Row],[APPROVER ROLE NAME (LVL 06)]],FINWFLookup[[#All],[FIN_WF_ROLENAME]:[FIN_WF_ROLEID]],2,FALSE))</f>
        <v/>
      </c>
      <c r="AF43" s="106"/>
      <c r="AG43" s="106"/>
      <c r="AH43" s="106"/>
      <c r="AI43" s="106" t="str">
        <f>IF(ADD_FIN_WFRULE[[#This Row],[APPROVER ROLE NAME (LVL 07)]]="","",VLOOKUP(ADD_FIN_WFRULE[[#This Row],[APPROVER ROLE NAME (LVL 07)]],FINWFLookup[[#All],[FIN_WF_ROLENAME]:[FIN_WF_ROLEID]],2,FALSE))</f>
        <v/>
      </c>
      <c r="AJ43" s="106"/>
      <c r="AK43" s="106"/>
      <c r="AL43" s="106"/>
      <c r="AM43" s="106" t="str">
        <f>IF(ADD_FIN_WFRULE[[#This Row],[APPROVER ROLE NAME (LVL 08)]]="","",VLOOKUP(ADD_FIN_WFRULE[[#This Row],[APPROVER ROLE NAME (LVL 08)]],FINWFLookup[[#All],[FIN_WF_ROLENAME]:[FIN_WF_ROLEID]],2,FALSE))</f>
        <v/>
      </c>
      <c r="AN43" s="106"/>
      <c r="AO43" s="106"/>
      <c r="AP43" s="106"/>
      <c r="AQ43" s="106" t="str">
        <f>IF(ADD_FIN_WFRULE[[#This Row],[APPROVER ROLE NAME (LVL 09)]]="","",VLOOKUP(ADD_FIN_WFRULE[[#This Row],[APPROVER ROLE NAME (LVL 09)]],FINWFLookup[[#All],[FIN_WF_ROLENAME]:[FIN_WF_ROLEID]],2,FALSE))</f>
        <v/>
      </c>
      <c r="AR43" s="106"/>
      <c r="AS43" s="106"/>
      <c r="AT43" s="106"/>
      <c r="AU43" s="106" t="str">
        <f>IF(ADD_FIN_WFRULE[[#This Row],[APPROVER ROLE NAME (LVL 10)]]="","",VLOOKUP(ADD_FIN_WFRULE[[#This Row],[APPROVER ROLE NAME (LVL 10)]],FINWFLookup[[#All],[FIN_WF_ROLENAME]:[FIN_WF_ROLEID]],2,FALSE))</f>
        <v/>
      </c>
      <c r="AV43" s="106"/>
      <c r="AW43" s="106"/>
      <c r="AX43" s="106"/>
      <c r="AY43" s="106" t="str">
        <f>IF(ADD_FIN_WFRULE[[#This Row],[APPROVER ROLE NAME (LVL 11)]]="","",VLOOKUP(ADD_FIN_WFRULE[[#This Row],[APPROVER ROLE NAME (LVL 11)]],FINWFLookup[[#All],[FIN_WF_ROLENAME]:[FIN_WF_ROLEID]],2,FALSE))</f>
        <v/>
      </c>
      <c r="AZ43" s="106"/>
      <c r="BA43" s="106"/>
      <c r="BB43" s="106"/>
      <c r="BC43" s="106" t="str">
        <f>IF(ADD_FIN_WFRULE[[#This Row],[APPROVER ROLE NAME (LVL 12)]]="","",VLOOKUP(ADD_FIN_WFRULE[[#This Row],[APPROVER ROLE NAME (LVL 12)]],FINWFLookup[[#All],[FIN_WF_ROLENAME]:[FIN_WF_ROLEID]],2,FALSE))</f>
        <v/>
      </c>
      <c r="BD43" s="106"/>
    </row>
    <row r="44" spans="1:56" x14ac:dyDescent="0.3">
      <c r="A44" s="106"/>
      <c r="B44" s="107" t="str">
        <f>IF(FIN_DEPT_SEL="","",LEFT(FIN_DEPT_SEL,2))</f>
        <v/>
      </c>
      <c r="C44" s="106" t="s">
        <v>42</v>
      </c>
      <c r="D44" s="106" t="s">
        <v>42</v>
      </c>
      <c r="E44" s="106" t="s">
        <v>42</v>
      </c>
      <c r="F44" s="106" t="s">
        <v>42</v>
      </c>
      <c r="G44" s="106" t="s">
        <v>42</v>
      </c>
      <c r="H44" s="106" t="s">
        <v>42</v>
      </c>
      <c r="I44" s="106"/>
      <c r="J44" s="106"/>
      <c r="K44" s="106" t="str">
        <f>IF(ADD_FIN_WFRULE[[#This Row],[APPROVER ROLE NAME (LVL 01)]]="","",VLOOKUP(ADD_FIN_WFRULE[[#This Row],[APPROVER ROLE NAME (LVL 01)]],FINWFLookup[[#All],[FIN_WF_ROLENAME]:[FIN_WF_ROLEID]],2,FALSE))</f>
        <v/>
      </c>
      <c r="L44" s="106"/>
      <c r="M44" s="106"/>
      <c r="N44" s="106"/>
      <c r="O44" s="106" t="str">
        <f>IF(ADD_FIN_WFRULE[[#This Row],[APPROVER ROLE NAME (LVL 02)]]="","",VLOOKUP(ADD_FIN_WFRULE[[#This Row],[APPROVER ROLE NAME (LVL 02)]],FINWFLookup[[#All],[FIN_WF_ROLENAME]:[FIN_WF_ROLEID]],2,FALSE))</f>
        <v/>
      </c>
      <c r="P44" s="106"/>
      <c r="Q44" s="106"/>
      <c r="R44" s="106"/>
      <c r="S44" s="106" t="str">
        <f>IF(ADD_FIN_WFRULE[[#This Row],[APPROVER ROLE NAME (LVL 03)]]="","",VLOOKUP(ADD_FIN_WFRULE[[#This Row],[APPROVER ROLE NAME (LVL 03)]],FINWFLookup[[#All],[FIN_WF_ROLENAME]:[FIN_WF_ROLEID]],2,FALSE))</f>
        <v/>
      </c>
      <c r="T44" s="106"/>
      <c r="U44" s="106"/>
      <c r="V44" s="106"/>
      <c r="W44" s="106" t="str">
        <f>IF(ADD_FIN_WFRULE[[#This Row],[APPROVER ROLE NAME (LVL 04)]]="","",VLOOKUP(ADD_FIN_WFRULE[[#This Row],[APPROVER ROLE NAME (LVL 04)]],FINWFLookup[[#All],[FIN_WF_ROLENAME]:[FIN_WF_ROLEID]],2,FALSE))</f>
        <v/>
      </c>
      <c r="X44" s="106"/>
      <c r="Y44" s="106"/>
      <c r="Z44" s="106"/>
      <c r="AA44" s="106" t="str">
        <f>IF(ADD_FIN_WFRULE[[#This Row],[APPROVER ROLE NAME (LVL 05)]]="","",VLOOKUP(ADD_FIN_WFRULE[[#This Row],[APPROVER ROLE NAME (LVL 05)]],FINWFLookup[[#All],[FIN_WF_ROLENAME]:[FIN_WF_ROLEID]],2,FALSE))</f>
        <v/>
      </c>
      <c r="AB44" s="106"/>
      <c r="AC44" s="106"/>
      <c r="AD44" s="106"/>
      <c r="AE44" s="106" t="str">
        <f>IF(ADD_FIN_WFRULE[[#This Row],[APPROVER ROLE NAME (LVL 06)]]="","",VLOOKUP(ADD_FIN_WFRULE[[#This Row],[APPROVER ROLE NAME (LVL 06)]],FINWFLookup[[#All],[FIN_WF_ROLENAME]:[FIN_WF_ROLEID]],2,FALSE))</f>
        <v/>
      </c>
      <c r="AF44" s="106"/>
      <c r="AG44" s="106"/>
      <c r="AH44" s="106"/>
      <c r="AI44" s="106" t="str">
        <f>IF(ADD_FIN_WFRULE[[#This Row],[APPROVER ROLE NAME (LVL 07)]]="","",VLOOKUP(ADD_FIN_WFRULE[[#This Row],[APPROVER ROLE NAME (LVL 07)]],FINWFLookup[[#All],[FIN_WF_ROLENAME]:[FIN_WF_ROLEID]],2,FALSE))</f>
        <v/>
      </c>
      <c r="AJ44" s="106"/>
      <c r="AK44" s="106"/>
      <c r="AL44" s="106"/>
      <c r="AM44" s="106" t="str">
        <f>IF(ADD_FIN_WFRULE[[#This Row],[APPROVER ROLE NAME (LVL 08)]]="","",VLOOKUP(ADD_FIN_WFRULE[[#This Row],[APPROVER ROLE NAME (LVL 08)]],FINWFLookup[[#All],[FIN_WF_ROLENAME]:[FIN_WF_ROLEID]],2,FALSE))</f>
        <v/>
      </c>
      <c r="AN44" s="106"/>
      <c r="AO44" s="106"/>
      <c r="AP44" s="106"/>
      <c r="AQ44" s="106" t="str">
        <f>IF(ADD_FIN_WFRULE[[#This Row],[APPROVER ROLE NAME (LVL 09)]]="","",VLOOKUP(ADD_FIN_WFRULE[[#This Row],[APPROVER ROLE NAME (LVL 09)]],FINWFLookup[[#All],[FIN_WF_ROLENAME]:[FIN_WF_ROLEID]],2,FALSE))</f>
        <v/>
      </c>
      <c r="AR44" s="106"/>
      <c r="AS44" s="106"/>
      <c r="AT44" s="106"/>
      <c r="AU44" s="106" t="str">
        <f>IF(ADD_FIN_WFRULE[[#This Row],[APPROVER ROLE NAME (LVL 10)]]="","",VLOOKUP(ADD_FIN_WFRULE[[#This Row],[APPROVER ROLE NAME (LVL 10)]],FINWFLookup[[#All],[FIN_WF_ROLENAME]:[FIN_WF_ROLEID]],2,FALSE))</f>
        <v/>
      </c>
      <c r="AV44" s="106"/>
      <c r="AW44" s="106"/>
      <c r="AX44" s="106"/>
      <c r="AY44" s="106" t="str">
        <f>IF(ADD_FIN_WFRULE[[#This Row],[APPROVER ROLE NAME (LVL 11)]]="","",VLOOKUP(ADD_FIN_WFRULE[[#This Row],[APPROVER ROLE NAME (LVL 11)]],FINWFLookup[[#All],[FIN_WF_ROLENAME]:[FIN_WF_ROLEID]],2,FALSE))</f>
        <v/>
      </c>
      <c r="AZ44" s="106"/>
      <c r="BA44" s="106"/>
      <c r="BB44" s="106"/>
      <c r="BC44" s="106" t="str">
        <f>IF(ADD_FIN_WFRULE[[#This Row],[APPROVER ROLE NAME (LVL 12)]]="","",VLOOKUP(ADD_FIN_WFRULE[[#This Row],[APPROVER ROLE NAME (LVL 12)]],FINWFLookup[[#All],[FIN_WF_ROLENAME]:[FIN_WF_ROLEID]],2,FALSE))</f>
        <v/>
      </c>
      <c r="BD44" s="106"/>
    </row>
    <row r="45" spans="1:56" x14ac:dyDescent="0.3">
      <c r="A45" s="106"/>
      <c r="B45" s="107" t="str">
        <f>IF(FIN_DEPT_SEL="","",LEFT(FIN_DEPT_SEL,2))</f>
        <v/>
      </c>
      <c r="C45" s="106" t="s">
        <v>42</v>
      </c>
      <c r="D45" s="106" t="s">
        <v>42</v>
      </c>
      <c r="E45" s="106" t="s">
        <v>42</v>
      </c>
      <c r="F45" s="106" t="s">
        <v>42</v>
      </c>
      <c r="G45" s="106" t="s">
        <v>42</v>
      </c>
      <c r="H45" s="106" t="s">
        <v>42</v>
      </c>
      <c r="I45" s="106"/>
      <c r="J45" s="106"/>
      <c r="K45" s="106" t="str">
        <f>IF(ADD_FIN_WFRULE[[#This Row],[APPROVER ROLE NAME (LVL 01)]]="","",VLOOKUP(ADD_FIN_WFRULE[[#This Row],[APPROVER ROLE NAME (LVL 01)]],FINWFLookup[[#All],[FIN_WF_ROLENAME]:[FIN_WF_ROLEID]],2,FALSE))</f>
        <v/>
      </c>
      <c r="L45" s="106"/>
      <c r="M45" s="106"/>
      <c r="N45" s="106"/>
      <c r="O45" s="106" t="str">
        <f>IF(ADD_FIN_WFRULE[[#This Row],[APPROVER ROLE NAME (LVL 02)]]="","",VLOOKUP(ADD_FIN_WFRULE[[#This Row],[APPROVER ROLE NAME (LVL 02)]],FINWFLookup[[#All],[FIN_WF_ROLENAME]:[FIN_WF_ROLEID]],2,FALSE))</f>
        <v/>
      </c>
      <c r="P45" s="106"/>
      <c r="Q45" s="106"/>
      <c r="R45" s="106"/>
      <c r="S45" s="106" t="str">
        <f>IF(ADD_FIN_WFRULE[[#This Row],[APPROVER ROLE NAME (LVL 03)]]="","",VLOOKUP(ADD_FIN_WFRULE[[#This Row],[APPROVER ROLE NAME (LVL 03)]],FINWFLookup[[#All],[FIN_WF_ROLENAME]:[FIN_WF_ROLEID]],2,FALSE))</f>
        <v/>
      </c>
      <c r="T45" s="106"/>
      <c r="U45" s="106"/>
      <c r="V45" s="106"/>
      <c r="W45" s="106" t="str">
        <f>IF(ADD_FIN_WFRULE[[#This Row],[APPROVER ROLE NAME (LVL 04)]]="","",VLOOKUP(ADD_FIN_WFRULE[[#This Row],[APPROVER ROLE NAME (LVL 04)]],FINWFLookup[[#All],[FIN_WF_ROLENAME]:[FIN_WF_ROLEID]],2,FALSE))</f>
        <v/>
      </c>
      <c r="X45" s="106"/>
      <c r="Y45" s="106"/>
      <c r="Z45" s="106"/>
      <c r="AA45" s="106" t="str">
        <f>IF(ADD_FIN_WFRULE[[#This Row],[APPROVER ROLE NAME (LVL 05)]]="","",VLOOKUP(ADD_FIN_WFRULE[[#This Row],[APPROVER ROLE NAME (LVL 05)]],FINWFLookup[[#All],[FIN_WF_ROLENAME]:[FIN_WF_ROLEID]],2,FALSE))</f>
        <v/>
      </c>
      <c r="AB45" s="106"/>
      <c r="AC45" s="106"/>
      <c r="AD45" s="106"/>
      <c r="AE45" s="106" t="str">
        <f>IF(ADD_FIN_WFRULE[[#This Row],[APPROVER ROLE NAME (LVL 06)]]="","",VLOOKUP(ADD_FIN_WFRULE[[#This Row],[APPROVER ROLE NAME (LVL 06)]],FINWFLookup[[#All],[FIN_WF_ROLENAME]:[FIN_WF_ROLEID]],2,FALSE))</f>
        <v/>
      </c>
      <c r="AF45" s="106"/>
      <c r="AG45" s="106"/>
      <c r="AH45" s="106"/>
      <c r="AI45" s="106" t="str">
        <f>IF(ADD_FIN_WFRULE[[#This Row],[APPROVER ROLE NAME (LVL 07)]]="","",VLOOKUP(ADD_FIN_WFRULE[[#This Row],[APPROVER ROLE NAME (LVL 07)]],FINWFLookup[[#All],[FIN_WF_ROLENAME]:[FIN_WF_ROLEID]],2,FALSE))</f>
        <v/>
      </c>
      <c r="AJ45" s="106"/>
      <c r="AK45" s="106"/>
      <c r="AL45" s="106"/>
      <c r="AM45" s="106" t="str">
        <f>IF(ADD_FIN_WFRULE[[#This Row],[APPROVER ROLE NAME (LVL 08)]]="","",VLOOKUP(ADD_FIN_WFRULE[[#This Row],[APPROVER ROLE NAME (LVL 08)]],FINWFLookup[[#All],[FIN_WF_ROLENAME]:[FIN_WF_ROLEID]],2,FALSE))</f>
        <v/>
      </c>
      <c r="AN45" s="106"/>
      <c r="AO45" s="106"/>
      <c r="AP45" s="106"/>
      <c r="AQ45" s="106" t="str">
        <f>IF(ADD_FIN_WFRULE[[#This Row],[APPROVER ROLE NAME (LVL 09)]]="","",VLOOKUP(ADD_FIN_WFRULE[[#This Row],[APPROVER ROLE NAME (LVL 09)]],FINWFLookup[[#All],[FIN_WF_ROLENAME]:[FIN_WF_ROLEID]],2,FALSE))</f>
        <v/>
      </c>
      <c r="AR45" s="106"/>
      <c r="AS45" s="106"/>
      <c r="AT45" s="106"/>
      <c r="AU45" s="106" t="str">
        <f>IF(ADD_FIN_WFRULE[[#This Row],[APPROVER ROLE NAME (LVL 10)]]="","",VLOOKUP(ADD_FIN_WFRULE[[#This Row],[APPROVER ROLE NAME (LVL 10)]],FINWFLookup[[#All],[FIN_WF_ROLENAME]:[FIN_WF_ROLEID]],2,FALSE))</f>
        <v/>
      </c>
      <c r="AV45" s="106"/>
      <c r="AW45" s="106"/>
      <c r="AX45" s="106"/>
      <c r="AY45" s="106" t="str">
        <f>IF(ADD_FIN_WFRULE[[#This Row],[APPROVER ROLE NAME (LVL 11)]]="","",VLOOKUP(ADD_FIN_WFRULE[[#This Row],[APPROVER ROLE NAME (LVL 11)]],FINWFLookup[[#All],[FIN_WF_ROLENAME]:[FIN_WF_ROLEID]],2,FALSE))</f>
        <v/>
      </c>
      <c r="AZ45" s="106"/>
      <c r="BA45" s="106"/>
      <c r="BB45" s="106"/>
      <c r="BC45" s="106" t="str">
        <f>IF(ADD_FIN_WFRULE[[#This Row],[APPROVER ROLE NAME (LVL 12)]]="","",VLOOKUP(ADD_FIN_WFRULE[[#This Row],[APPROVER ROLE NAME (LVL 12)]],FINWFLookup[[#All],[FIN_WF_ROLENAME]:[FIN_WF_ROLEID]],2,FALSE))</f>
        <v/>
      </c>
      <c r="BD45" s="106"/>
    </row>
    <row r="46" spans="1:56" x14ac:dyDescent="0.3">
      <c r="A46" s="106"/>
      <c r="B46" s="107" t="str">
        <f>IF(FIN_DEPT_SEL="","",LEFT(FIN_DEPT_SEL,2))</f>
        <v/>
      </c>
      <c r="C46" s="106" t="s">
        <v>42</v>
      </c>
      <c r="D46" s="106" t="s">
        <v>42</v>
      </c>
      <c r="E46" s="106" t="s">
        <v>42</v>
      </c>
      <c r="F46" s="106" t="s">
        <v>42</v>
      </c>
      <c r="G46" s="106" t="s">
        <v>42</v>
      </c>
      <c r="H46" s="106" t="s">
        <v>42</v>
      </c>
      <c r="I46" s="106"/>
      <c r="J46" s="106"/>
      <c r="K46" s="106" t="str">
        <f>IF(ADD_FIN_WFRULE[[#This Row],[APPROVER ROLE NAME (LVL 01)]]="","",VLOOKUP(ADD_FIN_WFRULE[[#This Row],[APPROVER ROLE NAME (LVL 01)]],FINWFLookup[[#All],[FIN_WF_ROLENAME]:[FIN_WF_ROLEID]],2,FALSE))</f>
        <v/>
      </c>
      <c r="L46" s="106"/>
      <c r="M46" s="106"/>
      <c r="N46" s="106"/>
      <c r="O46" s="106" t="str">
        <f>IF(ADD_FIN_WFRULE[[#This Row],[APPROVER ROLE NAME (LVL 02)]]="","",VLOOKUP(ADD_FIN_WFRULE[[#This Row],[APPROVER ROLE NAME (LVL 02)]],FINWFLookup[[#All],[FIN_WF_ROLENAME]:[FIN_WF_ROLEID]],2,FALSE))</f>
        <v/>
      </c>
      <c r="P46" s="106"/>
      <c r="Q46" s="106"/>
      <c r="R46" s="106"/>
      <c r="S46" s="106" t="str">
        <f>IF(ADD_FIN_WFRULE[[#This Row],[APPROVER ROLE NAME (LVL 03)]]="","",VLOOKUP(ADD_FIN_WFRULE[[#This Row],[APPROVER ROLE NAME (LVL 03)]],FINWFLookup[[#All],[FIN_WF_ROLENAME]:[FIN_WF_ROLEID]],2,FALSE))</f>
        <v/>
      </c>
      <c r="T46" s="106"/>
      <c r="U46" s="106"/>
      <c r="V46" s="106"/>
      <c r="W46" s="106" t="str">
        <f>IF(ADD_FIN_WFRULE[[#This Row],[APPROVER ROLE NAME (LVL 04)]]="","",VLOOKUP(ADD_FIN_WFRULE[[#This Row],[APPROVER ROLE NAME (LVL 04)]],FINWFLookup[[#All],[FIN_WF_ROLENAME]:[FIN_WF_ROLEID]],2,FALSE))</f>
        <v/>
      </c>
      <c r="X46" s="106"/>
      <c r="Y46" s="106"/>
      <c r="Z46" s="106"/>
      <c r="AA46" s="106" t="str">
        <f>IF(ADD_FIN_WFRULE[[#This Row],[APPROVER ROLE NAME (LVL 05)]]="","",VLOOKUP(ADD_FIN_WFRULE[[#This Row],[APPROVER ROLE NAME (LVL 05)]],FINWFLookup[[#All],[FIN_WF_ROLENAME]:[FIN_WF_ROLEID]],2,FALSE))</f>
        <v/>
      </c>
      <c r="AB46" s="106"/>
      <c r="AC46" s="106"/>
      <c r="AD46" s="106"/>
      <c r="AE46" s="106" t="str">
        <f>IF(ADD_FIN_WFRULE[[#This Row],[APPROVER ROLE NAME (LVL 06)]]="","",VLOOKUP(ADD_FIN_WFRULE[[#This Row],[APPROVER ROLE NAME (LVL 06)]],FINWFLookup[[#All],[FIN_WF_ROLENAME]:[FIN_WF_ROLEID]],2,FALSE))</f>
        <v/>
      </c>
      <c r="AF46" s="106"/>
      <c r="AG46" s="106"/>
      <c r="AH46" s="106"/>
      <c r="AI46" s="106" t="str">
        <f>IF(ADD_FIN_WFRULE[[#This Row],[APPROVER ROLE NAME (LVL 07)]]="","",VLOOKUP(ADD_FIN_WFRULE[[#This Row],[APPROVER ROLE NAME (LVL 07)]],FINWFLookup[[#All],[FIN_WF_ROLENAME]:[FIN_WF_ROLEID]],2,FALSE))</f>
        <v/>
      </c>
      <c r="AJ46" s="106"/>
      <c r="AK46" s="106"/>
      <c r="AL46" s="106"/>
      <c r="AM46" s="106" t="str">
        <f>IF(ADD_FIN_WFRULE[[#This Row],[APPROVER ROLE NAME (LVL 08)]]="","",VLOOKUP(ADD_FIN_WFRULE[[#This Row],[APPROVER ROLE NAME (LVL 08)]],FINWFLookup[[#All],[FIN_WF_ROLENAME]:[FIN_WF_ROLEID]],2,FALSE))</f>
        <v/>
      </c>
      <c r="AN46" s="106"/>
      <c r="AO46" s="106"/>
      <c r="AP46" s="106"/>
      <c r="AQ46" s="106" t="str">
        <f>IF(ADD_FIN_WFRULE[[#This Row],[APPROVER ROLE NAME (LVL 09)]]="","",VLOOKUP(ADD_FIN_WFRULE[[#This Row],[APPROVER ROLE NAME (LVL 09)]],FINWFLookup[[#All],[FIN_WF_ROLENAME]:[FIN_WF_ROLEID]],2,FALSE))</f>
        <v/>
      </c>
      <c r="AR46" s="106"/>
      <c r="AS46" s="106"/>
      <c r="AT46" s="106"/>
      <c r="AU46" s="106" t="str">
        <f>IF(ADD_FIN_WFRULE[[#This Row],[APPROVER ROLE NAME (LVL 10)]]="","",VLOOKUP(ADD_FIN_WFRULE[[#This Row],[APPROVER ROLE NAME (LVL 10)]],FINWFLookup[[#All],[FIN_WF_ROLENAME]:[FIN_WF_ROLEID]],2,FALSE))</f>
        <v/>
      </c>
      <c r="AV46" s="106"/>
      <c r="AW46" s="106"/>
      <c r="AX46" s="106"/>
      <c r="AY46" s="106" t="str">
        <f>IF(ADD_FIN_WFRULE[[#This Row],[APPROVER ROLE NAME (LVL 11)]]="","",VLOOKUP(ADD_FIN_WFRULE[[#This Row],[APPROVER ROLE NAME (LVL 11)]],FINWFLookup[[#All],[FIN_WF_ROLENAME]:[FIN_WF_ROLEID]],2,FALSE))</f>
        <v/>
      </c>
      <c r="AZ46" s="106"/>
      <c r="BA46" s="106"/>
      <c r="BB46" s="106"/>
      <c r="BC46" s="106" t="str">
        <f>IF(ADD_FIN_WFRULE[[#This Row],[APPROVER ROLE NAME (LVL 12)]]="","",VLOOKUP(ADD_FIN_WFRULE[[#This Row],[APPROVER ROLE NAME (LVL 12)]],FINWFLookup[[#All],[FIN_WF_ROLENAME]:[FIN_WF_ROLEID]],2,FALSE))</f>
        <v/>
      </c>
      <c r="BD46" s="106"/>
    </row>
    <row r="47" spans="1:56" x14ac:dyDescent="0.3">
      <c r="A47" s="106"/>
      <c r="B47" s="107" t="str">
        <f>IF(FIN_DEPT_SEL="","",LEFT(FIN_DEPT_SEL,2))</f>
        <v/>
      </c>
      <c r="C47" s="106" t="s">
        <v>42</v>
      </c>
      <c r="D47" s="106" t="s">
        <v>42</v>
      </c>
      <c r="E47" s="106" t="s">
        <v>42</v>
      </c>
      <c r="F47" s="106" t="s">
        <v>42</v>
      </c>
      <c r="G47" s="106" t="s">
        <v>42</v>
      </c>
      <c r="H47" s="106" t="s">
        <v>42</v>
      </c>
      <c r="I47" s="106"/>
      <c r="J47" s="106"/>
      <c r="K47" s="106" t="str">
        <f>IF(ADD_FIN_WFRULE[[#This Row],[APPROVER ROLE NAME (LVL 01)]]="","",VLOOKUP(ADD_FIN_WFRULE[[#This Row],[APPROVER ROLE NAME (LVL 01)]],FINWFLookup[[#All],[FIN_WF_ROLENAME]:[FIN_WF_ROLEID]],2,FALSE))</f>
        <v/>
      </c>
      <c r="L47" s="106"/>
      <c r="M47" s="106"/>
      <c r="N47" s="106"/>
      <c r="O47" s="106" t="str">
        <f>IF(ADD_FIN_WFRULE[[#This Row],[APPROVER ROLE NAME (LVL 02)]]="","",VLOOKUP(ADD_FIN_WFRULE[[#This Row],[APPROVER ROLE NAME (LVL 02)]],FINWFLookup[[#All],[FIN_WF_ROLENAME]:[FIN_WF_ROLEID]],2,FALSE))</f>
        <v/>
      </c>
      <c r="P47" s="106"/>
      <c r="Q47" s="106"/>
      <c r="R47" s="106"/>
      <c r="S47" s="106" t="str">
        <f>IF(ADD_FIN_WFRULE[[#This Row],[APPROVER ROLE NAME (LVL 03)]]="","",VLOOKUP(ADD_FIN_WFRULE[[#This Row],[APPROVER ROLE NAME (LVL 03)]],FINWFLookup[[#All],[FIN_WF_ROLENAME]:[FIN_WF_ROLEID]],2,FALSE))</f>
        <v/>
      </c>
      <c r="T47" s="106"/>
      <c r="U47" s="106"/>
      <c r="V47" s="106"/>
      <c r="W47" s="106" t="str">
        <f>IF(ADD_FIN_WFRULE[[#This Row],[APPROVER ROLE NAME (LVL 04)]]="","",VLOOKUP(ADD_FIN_WFRULE[[#This Row],[APPROVER ROLE NAME (LVL 04)]],FINWFLookup[[#All],[FIN_WF_ROLENAME]:[FIN_WF_ROLEID]],2,FALSE))</f>
        <v/>
      </c>
      <c r="X47" s="106"/>
      <c r="Y47" s="106"/>
      <c r="Z47" s="106"/>
      <c r="AA47" s="106" t="str">
        <f>IF(ADD_FIN_WFRULE[[#This Row],[APPROVER ROLE NAME (LVL 05)]]="","",VLOOKUP(ADD_FIN_WFRULE[[#This Row],[APPROVER ROLE NAME (LVL 05)]],FINWFLookup[[#All],[FIN_WF_ROLENAME]:[FIN_WF_ROLEID]],2,FALSE))</f>
        <v/>
      </c>
      <c r="AB47" s="106"/>
      <c r="AC47" s="106"/>
      <c r="AD47" s="106"/>
      <c r="AE47" s="106" t="str">
        <f>IF(ADD_FIN_WFRULE[[#This Row],[APPROVER ROLE NAME (LVL 06)]]="","",VLOOKUP(ADD_FIN_WFRULE[[#This Row],[APPROVER ROLE NAME (LVL 06)]],FINWFLookup[[#All],[FIN_WF_ROLENAME]:[FIN_WF_ROLEID]],2,FALSE))</f>
        <v/>
      </c>
      <c r="AF47" s="106"/>
      <c r="AG47" s="106"/>
      <c r="AH47" s="106"/>
      <c r="AI47" s="106" t="str">
        <f>IF(ADD_FIN_WFRULE[[#This Row],[APPROVER ROLE NAME (LVL 07)]]="","",VLOOKUP(ADD_FIN_WFRULE[[#This Row],[APPROVER ROLE NAME (LVL 07)]],FINWFLookup[[#All],[FIN_WF_ROLENAME]:[FIN_WF_ROLEID]],2,FALSE))</f>
        <v/>
      </c>
      <c r="AJ47" s="106"/>
      <c r="AK47" s="106"/>
      <c r="AL47" s="106"/>
      <c r="AM47" s="106" t="str">
        <f>IF(ADD_FIN_WFRULE[[#This Row],[APPROVER ROLE NAME (LVL 08)]]="","",VLOOKUP(ADD_FIN_WFRULE[[#This Row],[APPROVER ROLE NAME (LVL 08)]],FINWFLookup[[#All],[FIN_WF_ROLENAME]:[FIN_WF_ROLEID]],2,FALSE))</f>
        <v/>
      </c>
      <c r="AN47" s="106"/>
      <c r="AO47" s="106"/>
      <c r="AP47" s="106"/>
      <c r="AQ47" s="106" t="str">
        <f>IF(ADD_FIN_WFRULE[[#This Row],[APPROVER ROLE NAME (LVL 09)]]="","",VLOOKUP(ADD_FIN_WFRULE[[#This Row],[APPROVER ROLE NAME (LVL 09)]],FINWFLookup[[#All],[FIN_WF_ROLENAME]:[FIN_WF_ROLEID]],2,FALSE))</f>
        <v/>
      </c>
      <c r="AR47" s="106"/>
      <c r="AS47" s="106"/>
      <c r="AT47" s="106"/>
      <c r="AU47" s="106" t="str">
        <f>IF(ADD_FIN_WFRULE[[#This Row],[APPROVER ROLE NAME (LVL 10)]]="","",VLOOKUP(ADD_FIN_WFRULE[[#This Row],[APPROVER ROLE NAME (LVL 10)]],FINWFLookup[[#All],[FIN_WF_ROLENAME]:[FIN_WF_ROLEID]],2,FALSE))</f>
        <v/>
      </c>
      <c r="AV47" s="106"/>
      <c r="AW47" s="106"/>
      <c r="AX47" s="106"/>
      <c r="AY47" s="106" t="str">
        <f>IF(ADD_FIN_WFRULE[[#This Row],[APPROVER ROLE NAME (LVL 11)]]="","",VLOOKUP(ADD_FIN_WFRULE[[#This Row],[APPROVER ROLE NAME (LVL 11)]],FINWFLookup[[#All],[FIN_WF_ROLENAME]:[FIN_WF_ROLEID]],2,FALSE))</f>
        <v/>
      </c>
      <c r="AZ47" s="106"/>
      <c r="BA47" s="106"/>
      <c r="BB47" s="106"/>
      <c r="BC47" s="106" t="str">
        <f>IF(ADD_FIN_WFRULE[[#This Row],[APPROVER ROLE NAME (LVL 12)]]="","",VLOOKUP(ADD_FIN_WFRULE[[#This Row],[APPROVER ROLE NAME (LVL 12)]],FINWFLookup[[#All],[FIN_WF_ROLENAME]:[FIN_WF_ROLEID]],2,FALSE))</f>
        <v/>
      </c>
      <c r="BD47" s="106"/>
    </row>
    <row r="48" spans="1:56" x14ac:dyDescent="0.3">
      <c r="C48" s="105" t="b">
        <f>OR(AND($D8&lt;&gt;"????",$D8&lt;&gt;""),AND($E8&lt;&gt;"????",$E8&lt;&gt;""),AND($F8&lt;&gt;"????",$F8&lt;&gt;""),AND($G8&lt;&gt;"????",$G8&lt;&gt;""),AND($H8&lt;&gt;"????",$H8&lt;&gt;""))</f>
        <v>0</v>
      </c>
      <c r="D48" s="105" t="b">
        <f>OR(AND($E8&lt;&gt;"????",$E8&lt;&gt;""),AND($F8&lt;&gt;"????",$F8&lt;&gt;""),AND($G8&lt;&gt;"????",$G8&lt;&gt;""),AND($H8&lt;&gt;"????",$H8&lt;&gt;""))</f>
        <v>0</v>
      </c>
      <c r="E48" s="105" t="b">
        <f>OR(AND($F8&lt;&gt;"????",$F8&lt;&gt;""),AND($G8&lt;&gt;"????",$G8&lt;&gt;""),AND($H8&lt;&gt;"????",$H8&lt;&gt;""))</f>
        <v>0</v>
      </c>
      <c r="F48" s="105" t="b">
        <f>OR(AND($G8&lt;&gt;"????",$G8&lt;&gt;""),AND($H8&lt;&gt;"????",$H8&lt;&gt;""))</f>
        <v>0</v>
      </c>
      <c r="G48" s="105" t="b">
        <f>OR(AND($H8&lt;&gt;"????",$H8&lt;&gt;""))</f>
        <v>0</v>
      </c>
    </row>
  </sheetData>
  <sheetProtection sheet="1" objects="1" scenarios="1" formatCells="0" formatColumns="0" formatRows="0" selectLockedCells="1" sort="0" autoFilter="0"/>
  <mergeCells count="13">
    <mergeCell ref="C4:H6"/>
    <mergeCell ref="BA5:BD5"/>
    <mergeCell ref="I5:L5"/>
    <mergeCell ref="M5:P5"/>
    <mergeCell ref="Q5:T5"/>
    <mergeCell ref="U5:X5"/>
    <mergeCell ref="Y5:AB5"/>
    <mergeCell ref="AC5:AF5"/>
    <mergeCell ref="AG5:AJ5"/>
    <mergeCell ref="AK5:AN5"/>
    <mergeCell ref="AO5:AR5"/>
    <mergeCell ref="AS5:AV5"/>
    <mergeCell ref="AW5:AZ5"/>
  </mergeCells>
  <conditionalFormatting sqref="C8:C47">
    <cfRule type="expression" dxfId="32" priority="1">
      <formula>OR(AND($D8&lt;&gt;"????",$D8&lt;&gt;""),AND($E8&lt;&gt;"????",$E8&lt;&gt;""),AND($F8&lt;&gt;"????",$F8&lt;&gt;""),AND($G8&lt;&gt;"????",$G8&lt;&gt;""),AND($H8&lt;&gt;"????",$H8&lt;&gt;""))</formula>
    </cfRule>
  </conditionalFormatting>
  <conditionalFormatting sqref="D8:D47">
    <cfRule type="expression" dxfId="31" priority="2">
      <formula>OR(AND($E8&lt;&gt;"????",$E8&lt;&gt;""),AND($F8&lt;&gt;"????",$F8&lt;&gt;""),AND($G8&lt;&gt;"????",$G8&lt;&gt;""),AND($H8&lt;&gt;"????",$H8&lt;&gt;""))</formula>
    </cfRule>
  </conditionalFormatting>
  <conditionalFormatting sqref="E2 A5">
    <cfRule type="expression" dxfId="30" priority="6">
      <formula>trDept=""</formula>
    </cfRule>
  </conditionalFormatting>
  <conditionalFormatting sqref="E8:E47">
    <cfRule type="expression" dxfId="29" priority="3">
      <formula>OR(AND($F8&lt;&gt;"????",$F8&lt;&gt;""),AND($G8&lt;&gt;"????",$G8&lt;&gt;""),AND($H8&lt;&gt;"????",$H8&lt;&gt;""))</formula>
    </cfRule>
  </conditionalFormatting>
  <conditionalFormatting sqref="F8:F47">
    <cfRule type="expression" dxfId="28" priority="4">
      <formula>OR(AND($G8&lt;&gt;"????",$G8&lt;&gt;""),AND($H8&lt;&gt;"????",$H8&lt;&gt;""))</formula>
    </cfRule>
  </conditionalFormatting>
  <conditionalFormatting sqref="G8:G47">
    <cfRule type="expression" dxfId="27" priority="5">
      <formula>OR(AND($H8&lt;&gt;"????",$H8&lt;&gt;""))</formula>
    </cfRule>
  </conditionalFormatting>
  <conditionalFormatting sqref="K8:K47 S8:S47">
    <cfRule type="expression" dxfId="26" priority="20">
      <formula>OR($I8="NEW",$I8="")</formula>
    </cfRule>
  </conditionalFormatting>
  <conditionalFormatting sqref="O8:O47">
    <cfRule type="expression" dxfId="25" priority="19">
      <formula>OR($M8="NEW",$M8="")</formula>
    </cfRule>
  </conditionalFormatting>
  <conditionalFormatting sqref="W8:W47">
    <cfRule type="expression" dxfId="24" priority="17">
      <formula>OR($U8="NEW",$U8="")</formula>
    </cfRule>
  </conditionalFormatting>
  <conditionalFormatting sqref="AA8:AA47">
    <cfRule type="expression" dxfId="23" priority="14">
      <formula>OR($Y8="NEW",$Y8="")</formula>
    </cfRule>
  </conditionalFormatting>
  <conditionalFormatting sqref="AE8:AE47">
    <cfRule type="expression" dxfId="22" priority="13">
      <formula>OR($AC8="NEW",$AC8="")</formula>
    </cfRule>
  </conditionalFormatting>
  <conditionalFormatting sqref="AI8:AI47">
    <cfRule type="expression" dxfId="21" priority="12">
      <formula>OR($AG8="NEW",$AG8="")</formula>
    </cfRule>
  </conditionalFormatting>
  <conditionalFormatting sqref="AM8:AM47">
    <cfRule type="expression" dxfId="20" priority="11">
      <formula>OR($AK8="NEW",$AK8="")</formula>
    </cfRule>
  </conditionalFormatting>
  <conditionalFormatting sqref="AQ8:AQ47">
    <cfRule type="expression" dxfId="19" priority="10">
      <formula>OR($AO8="NEW",$AO8="")</formula>
    </cfRule>
  </conditionalFormatting>
  <conditionalFormatting sqref="AU8:AU47">
    <cfRule type="expression" dxfId="18" priority="9">
      <formula>OR($AS8="NEW",$AS8="")</formula>
    </cfRule>
  </conditionalFormatting>
  <conditionalFormatting sqref="AY8:AY47">
    <cfRule type="expression" dxfId="17" priority="8">
      <formula>OR($AW8="NEW",$AW8="")</formula>
    </cfRule>
  </conditionalFormatting>
  <conditionalFormatting sqref="BC8:BC47">
    <cfRule type="expression" dxfId="16" priority="7">
      <formula>OR($BA8="NEW",$BA8="")</formula>
    </cfRule>
  </conditionalFormatting>
  <dataValidations count="17">
    <dataValidation type="list" allowBlank="1" showInputMessage="1" showErrorMessage="1" sqref="A8:A47" xr:uid="{72EA6C0B-3E35-43D5-B41D-B281E8090C3A}">
      <formula1>FIN</formula1>
    </dataValidation>
    <dataValidation allowBlank="1" showErrorMessage="1" promptTitle="Wildcard" prompt="A value of ???? indicates a wildcard value. So all lower level values will rollup as defined. For Example, ???? in the Division Column would mean all divisions in the department." sqref="D8:H47" xr:uid="{AB2BA61B-20D1-4499-A4ED-8C4C6A9EF8B4}"/>
    <dataValidation allowBlank="1" showInputMessage="1" showErrorMessage="1" promptTitle="WORKFLOW CONDITION" prompt="Describe the desired workflow condition. A member of the DOF Security Team will evaluate your request and follow-up with questions. A rule must have at least one unconditional approval level." sqref="AJ8:AJ47 L8:L47 P8:P47 T8:T47 X8:X47 AB8:AB47 AF8:AF47 BD8:BD47 AN8:AN47 AR8:AR47 AV8:AV47 AZ8:AZ47" xr:uid="{A43347B0-D5A0-4166-A7FF-4C8D6EC4084E}"/>
    <dataValidation type="list" allowBlank="1" showInputMessage="1" showErrorMessage="1" promptTitle="NEW OR EXISTING APPROVAL ROLE" prompt="Select from the drop-down whether the approval role to be used is NEW or EXISTING. The Approval Role ID and Name columns will be populated based on your selection." sqref="I8:I47 BA8:BA47 Q8:Q47 U8:U47 Y8:Y47 AC8:AC47 AG8:AG47 AK8:AK47 AO8:AO47 AS8:AS47 AW8:AW47 M8:M47" xr:uid="{5F2758FA-80F5-44B3-8AA3-83EB85E674DC}">
      <formula1>"NEW,EXISTING"</formula1>
    </dataValidation>
    <dataValidation type="list" allowBlank="1" showErrorMessage="1" promptTitle="Wildcard" prompt="A value of ???? indicates a wildcard value. So all lower level values will rollup as defined. For Example, ???? in the Division Column would mean all divisions in the department." sqref="C8:C47" xr:uid="{88554396-264F-4720-B768-9AE98CBD4C06}">
      <formula1>OFFSET(FINDeptStart,MATCH(FINDeptValue,FINDeptColumn,0)-1,1,COUNTIF(FINDeptColumn,FINDeptValue),1)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J8:J47" xr:uid="{578FC896-79FF-4F09-A626-0F5FBE67ACCC}">
      <formula1>IF($I8="NEW",FINROLES,OFFSET(FINWFDeptStart,MATCH(FINDeptValue,FINWFDeptColumn,0)-1,1,COUNTIF(FINWFDeptColumn,FINDeptValue),1))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N8:N47" xr:uid="{8F646FA3-C7B8-46E5-B99C-7CA36F7B92A3}">
      <formula1>IF($M8="NEW",FINROLES,OFFSET(FINWFDeptStart,MATCH(FINDeptValue,FINWFDeptColumn,0)-1,1,COUNTIF(FINWFDeptColumn,FINDeptValue),1))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R8:R47" xr:uid="{7488186E-6421-4D11-A4E9-BB39257DAAB5}">
      <formula1>IF($Q8="NEW",FINROLES,OFFSET(FINWFDeptStart,MATCH(FINDeptValue,FINWFDeptColumn,0)-1,1,COUNTIF(FINWFDeptColumn,FINDeptValue),1))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V8:V47" xr:uid="{8A936F0A-24DC-477F-8109-9D531A320582}">
      <formula1>IF($U8="NEW",FINROLES,OFFSET(FINWFDeptStart,MATCH(FINDeptValue,FINWFDeptColumn,0)-1,1,COUNTIF(FINWFDeptColumn,FINDeptValue),1))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Z8:Z47" xr:uid="{F591ACA6-E377-474E-A282-1D26CF8A2A14}">
      <formula1>IF($Y8="NEW",FINROLES,OFFSET(FINWFDeptStart,MATCH(FINDeptValue,FINWFDeptColumn,0)-1,1,COUNTIF(FINWFDeptColumn,FINDeptValue),1))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D8:AD47" xr:uid="{E1B8BD6F-52B4-42E1-AA35-677DAA6D1B63}">
      <formula1>IF($AC8="NEW",FINROLES,OFFSET(FINWFDeptStart,MATCH(FINDeptValue,FINWFDeptColumn,0)-1,1,COUNTIF(FINWFDeptColumn,FINDeptValue),1))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H8:AH47" xr:uid="{D874DACF-1263-430F-ACAB-59B99870FCAE}">
      <formula1>IF($AG8="NEW",FINROLES,OFFSET(FINWFDeptStart,MATCH(FINDeptValue,FINWFDeptColumn,0)-1,1,COUNTIF(FINWFDeptColumn,FINDeptValue),1))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L8:AL47" xr:uid="{7FFA986D-E36B-4B27-93B9-9019D27BB417}">
      <formula1>IF($AK8="NEW",FINROLES,OFFSET(FINWFDeptStart,MATCH(FINDeptValue,FINWFDeptColumn,0)-1,1,COUNTIF(FINWFDeptColumn,FINDeptValue),1))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P8:AP47" xr:uid="{B16ABABF-6436-4527-AE1D-7818988ADBB3}">
      <formula1>IF($AO8="NEW",FINROLES,OFFSET(FINWFDeptStart,MATCH(FINDeptValue,FINWFDeptColumn,0)-1,1,COUNTIF(FINWFDeptColumn,FINDeptValue),1))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T8:AT47" xr:uid="{28FA6D15-4760-44EC-A8C1-C5D099401A8F}">
      <formula1>IF($AS8="NEW",FINROLES,OFFSET(FINWFDeptStart,MATCH(FINDeptValue,FINWFDeptColumn,0)-1,1,COUNTIF(FINWFDeptColumn,FINDeptValue),1))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X8:AX47" xr:uid="{5CE0FD86-A61B-4096-B5E8-F54AC901F586}">
      <formula1>IF($AW8="NEW",FINROLES,OFFSET(FINWFDeptStart,MATCH(FINDeptValue,FINWFDeptColumn,0)-1,1,COUNTIF(FINWFDeptColumn,FINDeptValue),1))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BB8:BB47" xr:uid="{47A7A658-1F2F-4C88-981A-78E7A31B159C}">
      <formula1>IF($BA8="NEW",FINROLES,OFFSET(FINWFDeptStart,MATCH(FINDeptValue,FINWFDeptColumn,0)-1,1,COUNTIF(FINWFDeptColumn,FINDeptValue),1))</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2B8CC-6552-4839-9928-2413E299CB20}">
  <dimension ref="A1:AV47"/>
  <sheetViews>
    <sheetView showGridLines="0" zoomScaleNormal="100" workbookViewId="0">
      <pane xSplit="8" ySplit="7" topLeftCell="I8" activePane="bottomRight" state="frozen"/>
      <selection pane="topRight" activeCell="I1" sqref="I1"/>
      <selection pane="bottomLeft" activeCell="A5" sqref="A5"/>
      <selection pane="bottomRight" activeCell="A8" sqref="A8"/>
    </sheetView>
  </sheetViews>
  <sheetFormatPr defaultRowHeight="14.4" x14ac:dyDescent="0.3"/>
  <cols>
    <col min="1" max="1" width="17.6640625" customWidth="1"/>
    <col min="2" max="2" width="9.109375" customWidth="1"/>
    <col min="3" max="3" width="8.5546875" bestFit="1" customWidth="1"/>
    <col min="4" max="4" width="11.5546875" customWidth="1"/>
    <col min="5" max="5" width="10.6640625" bestFit="1" customWidth="1"/>
    <col min="6" max="6" width="12.109375" bestFit="1" customWidth="1"/>
    <col min="7" max="7" width="12.44140625" bestFit="1" customWidth="1"/>
    <col min="8" max="8" width="9.6640625" customWidth="1"/>
    <col min="9" max="9" width="11.33203125" customWidth="1"/>
    <col min="10" max="10" width="32.6640625" customWidth="1"/>
    <col min="11" max="12" width="20.6640625" customWidth="1"/>
    <col min="13" max="13" width="11.33203125" customWidth="1"/>
    <col min="14" max="14" width="32.6640625" customWidth="1"/>
    <col min="15" max="16" width="20.6640625" customWidth="1"/>
    <col min="17" max="17" width="11.33203125" customWidth="1"/>
    <col min="18" max="18" width="32.6640625" customWidth="1"/>
    <col min="19" max="20" width="20.6640625" customWidth="1"/>
    <col min="21" max="21" width="11.33203125" customWidth="1"/>
    <col min="22" max="22" width="32.6640625" customWidth="1"/>
    <col min="23" max="24" width="20.6640625" customWidth="1"/>
    <col min="25" max="25" width="11.33203125" customWidth="1"/>
    <col min="26" max="26" width="32.6640625" customWidth="1"/>
    <col min="27" max="28" width="20.6640625" customWidth="1"/>
    <col min="29" max="29" width="11.33203125" customWidth="1"/>
    <col min="30" max="30" width="32.6640625" customWidth="1"/>
    <col min="31" max="32" width="20.6640625" customWidth="1"/>
    <col min="33" max="33" width="11.33203125" customWidth="1"/>
    <col min="34" max="34" width="32.6640625" customWidth="1"/>
    <col min="35" max="36" width="20.6640625" customWidth="1"/>
    <col min="37" max="37" width="11.33203125" customWidth="1"/>
    <col min="38" max="38" width="32.6640625" customWidth="1"/>
    <col min="39" max="40" width="20.6640625" customWidth="1"/>
    <col min="41" max="41" width="11.33203125" customWidth="1"/>
    <col min="42" max="42" width="32.6640625" customWidth="1"/>
    <col min="43" max="44" width="20.6640625" customWidth="1"/>
    <col min="45" max="45" width="11.33203125" customWidth="1"/>
    <col min="46" max="46" width="32.6640625" customWidth="1"/>
    <col min="47" max="48" width="20.6640625" customWidth="1"/>
  </cols>
  <sheetData>
    <row r="1" spans="1:48" s="1" customFormat="1" ht="25.8" x14ac:dyDescent="0.5">
      <c r="A1" s="27" t="s">
        <v>119</v>
      </c>
    </row>
    <row r="2" spans="1:48" s="1" customFormat="1" ht="25.8" x14ac:dyDescent="0.5">
      <c r="A2" s="28" t="s">
        <v>51</v>
      </c>
      <c r="E2" s="90" t="str">
        <f>IF(DEPT_SEL="","",DEPT_SEL)</f>
        <v/>
      </c>
      <c r="F2" s="20"/>
    </row>
    <row r="3" spans="1:48" s="87" customFormat="1" ht="12" x14ac:dyDescent="0.25"/>
    <row r="4" spans="1:48" s="21" customFormat="1" ht="21.6" thickTop="1" x14ac:dyDescent="0.4">
      <c r="C4" s="99" t="s">
        <v>5155</v>
      </c>
      <c r="D4" s="99"/>
      <c r="E4" s="99"/>
      <c r="F4" s="99"/>
      <c r="G4" s="99"/>
      <c r="H4" s="99"/>
    </row>
    <row r="5" spans="1:48" s="26" customFormat="1" ht="18" customHeight="1" x14ac:dyDescent="0.3">
      <c r="A5" s="61"/>
      <c r="B5" s="25"/>
      <c r="C5" s="99"/>
      <c r="D5" s="99"/>
      <c r="E5" s="99"/>
      <c r="F5" s="99"/>
      <c r="G5" s="99"/>
      <c r="H5" s="99"/>
      <c r="I5" s="101" t="s">
        <v>54</v>
      </c>
      <c r="J5" s="101"/>
      <c r="K5" s="101"/>
      <c r="L5" s="101"/>
      <c r="M5" s="100" t="s">
        <v>55</v>
      </c>
      <c r="N5" s="100"/>
      <c r="O5" s="100"/>
      <c r="P5" s="100"/>
      <c r="Q5" s="102" t="s">
        <v>56</v>
      </c>
      <c r="R5" s="102"/>
      <c r="S5" s="102"/>
      <c r="T5" s="102"/>
      <c r="U5" s="103" t="s">
        <v>57</v>
      </c>
      <c r="V5" s="103"/>
      <c r="W5" s="103"/>
      <c r="X5" s="103"/>
      <c r="Y5" s="104" t="s">
        <v>58</v>
      </c>
      <c r="Z5" s="104"/>
      <c r="AA5" s="104"/>
      <c r="AB5" s="104"/>
      <c r="AC5" s="101" t="s">
        <v>59</v>
      </c>
      <c r="AD5" s="101"/>
      <c r="AE5" s="101"/>
      <c r="AF5" s="101"/>
      <c r="AG5" s="100" t="s">
        <v>60</v>
      </c>
      <c r="AH5" s="100"/>
      <c r="AI5" s="100"/>
      <c r="AJ5" s="100"/>
      <c r="AK5" s="102" t="s">
        <v>61</v>
      </c>
      <c r="AL5" s="102"/>
      <c r="AM5" s="102"/>
      <c r="AN5" s="102"/>
      <c r="AO5" s="103" t="s">
        <v>62</v>
      </c>
      <c r="AP5" s="103"/>
      <c r="AQ5" s="103"/>
      <c r="AR5" s="103"/>
      <c r="AS5" s="104" t="s">
        <v>63</v>
      </c>
      <c r="AT5" s="104"/>
      <c r="AU5" s="104"/>
      <c r="AV5" s="104"/>
    </row>
    <row r="6" spans="1:48" s="1" customFormat="1" x14ac:dyDescent="0.3">
      <c r="C6" s="99"/>
      <c r="D6" s="99"/>
      <c r="E6" s="99"/>
      <c r="F6" s="99"/>
      <c r="G6" s="99"/>
      <c r="H6" s="99"/>
      <c r="I6" s="47"/>
      <c r="J6" s="55" t="s">
        <v>66</v>
      </c>
      <c r="K6" s="48"/>
      <c r="L6" s="49"/>
      <c r="M6" s="2"/>
      <c r="N6" s="56" t="s">
        <v>67</v>
      </c>
      <c r="O6" s="2"/>
      <c r="P6" s="46"/>
      <c r="Q6" s="3"/>
      <c r="R6" s="57" t="s">
        <v>67</v>
      </c>
      <c r="S6" s="3"/>
      <c r="T6" s="45"/>
      <c r="U6" s="43"/>
      <c r="V6" s="58" t="s">
        <v>67</v>
      </c>
      <c r="W6" s="43"/>
      <c r="X6" s="44"/>
      <c r="Y6" s="4"/>
      <c r="Z6" s="59" t="s">
        <v>67</v>
      </c>
      <c r="AA6" s="4"/>
      <c r="AB6" s="42"/>
      <c r="AC6" s="47"/>
      <c r="AD6" s="55" t="s">
        <v>67</v>
      </c>
      <c r="AE6" s="47"/>
      <c r="AF6" s="49"/>
      <c r="AG6" s="2"/>
      <c r="AH6" s="56" t="s">
        <v>67</v>
      </c>
      <c r="AI6" s="2"/>
      <c r="AJ6" s="46"/>
      <c r="AK6" s="3"/>
      <c r="AL6" s="57" t="s">
        <v>67</v>
      </c>
      <c r="AM6" s="3"/>
      <c r="AN6" s="45"/>
      <c r="AO6" s="43"/>
      <c r="AP6" s="58" t="s">
        <v>67</v>
      </c>
      <c r="AQ6" s="43"/>
      <c r="AR6" s="44"/>
      <c r="AS6" s="4"/>
      <c r="AT6" s="59" t="s">
        <v>67</v>
      </c>
      <c r="AU6" s="4"/>
      <c r="AV6" s="42"/>
    </row>
    <row r="7" spans="1:48" s="1" customFormat="1" ht="29.4" customHeight="1" thickBot="1" x14ac:dyDescent="0.35">
      <c r="A7" s="22" t="s">
        <v>68</v>
      </c>
      <c r="B7" s="22" t="s">
        <v>3</v>
      </c>
      <c r="C7" s="22" t="s">
        <v>4</v>
      </c>
      <c r="D7" s="22" t="s">
        <v>5</v>
      </c>
      <c r="E7" s="22" t="s">
        <v>6</v>
      </c>
      <c r="F7" s="22" t="s">
        <v>7</v>
      </c>
      <c r="G7" s="22" t="s">
        <v>8</v>
      </c>
      <c r="H7" s="22" t="s">
        <v>9</v>
      </c>
      <c r="I7" s="50" t="s">
        <v>69</v>
      </c>
      <c r="J7" s="51" t="s">
        <v>70</v>
      </c>
      <c r="K7" s="51" t="s">
        <v>71</v>
      </c>
      <c r="L7" s="52" t="s">
        <v>72</v>
      </c>
      <c r="M7" s="32" t="s">
        <v>73</v>
      </c>
      <c r="N7" s="33" t="s">
        <v>74</v>
      </c>
      <c r="O7" s="33" t="s">
        <v>75</v>
      </c>
      <c r="P7" s="34" t="s">
        <v>76</v>
      </c>
      <c r="Q7" s="29" t="s">
        <v>77</v>
      </c>
      <c r="R7" s="30" t="s">
        <v>78</v>
      </c>
      <c r="S7" s="30" t="s">
        <v>79</v>
      </c>
      <c r="T7" s="35" t="s">
        <v>80</v>
      </c>
      <c r="U7" s="36" t="s">
        <v>81</v>
      </c>
      <c r="V7" s="37" t="s">
        <v>82</v>
      </c>
      <c r="W7" s="37" t="s">
        <v>83</v>
      </c>
      <c r="X7" s="38" t="s">
        <v>84</v>
      </c>
      <c r="Y7" s="39" t="s">
        <v>85</v>
      </c>
      <c r="Z7" s="40" t="s">
        <v>86</v>
      </c>
      <c r="AA7" s="40" t="s">
        <v>87</v>
      </c>
      <c r="AB7" s="41" t="s">
        <v>88</v>
      </c>
      <c r="AC7" s="50" t="s">
        <v>89</v>
      </c>
      <c r="AD7" s="51" t="s">
        <v>90</v>
      </c>
      <c r="AE7" s="51" t="s">
        <v>91</v>
      </c>
      <c r="AF7" s="53" t="s">
        <v>92</v>
      </c>
      <c r="AG7" s="32" t="s">
        <v>93</v>
      </c>
      <c r="AH7" s="33" t="s">
        <v>94</v>
      </c>
      <c r="AI7" s="33" t="s">
        <v>95</v>
      </c>
      <c r="AJ7" s="54" t="s">
        <v>96</v>
      </c>
      <c r="AK7" s="29" t="s">
        <v>97</v>
      </c>
      <c r="AL7" s="30" t="s">
        <v>98</v>
      </c>
      <c r="AM7" s="30" t="s">
        <v>99</v>
      </c>
      <c r="AN7" s="31" t="s">
        <v>100</v>
      </c>
      <c r="AO7" s="36" t="s">
        <v>101</v>
      </c>
      <c r="AP7" s="37" t="s">
        <v>102</v>
      </c>
      <c r="AQ7" s="37" t="s">
        <v>103</v>
      </c>
      <c r="AR7" s="38" t="s">
        <v>104</v>
      </c>
      <c r="AS7" s="39" t="s">
        <v>105</v>
      </c>
      <c r="AT7" s="40" t="s">
        <v>106</v>
      </c>
      <c r="AU7" s="40" t="s">
        <v>107</v>
      </c>
      <c r="AV7" s="41" t="s">
        <v>108</v>
      </c>
    </row>
    <row r="8" spans="1:48" s="1" customFormat="1" x14ac:dyDescent="0.3">
      <c r="A8" s="62"/>
      <c r="B8" s="5" t="str">
        <f t="shared" ref="B8" si="0">IF(HRM_DEPT_SEL="","",LEFT(HRM_DEPT_SEL,2))</f>
        <v/>
      </c>
      <c r="C8" s="62" t="s">
        <v>42</v>
      </c>
      <c r="D8" s="62" t="s">
        <v>42</v>
      </c>
      <c r="E8" s="62" t="s">
        <v>42</v>
      </c>
      <c r="F8" s="62" t="s">
        <v>42</v>
      </c>
      <c r="G8" s="62" t="s">
        <v>42</v>
      </c>
      <c r="H8" s="62" t="s">
        <v>42</v>
      </c>
      <c r="I8" s="62"/>
      <c r="J8" s="62"/>
      <c r="K8" s="62" t="str">
        <f>IF(ADD_HRM_WFRULE[[#This Row],[APPROVER ROLE NAME (LVL 01)]]="","",VLOOKUP(ADD_HRM_WFRULE[[#This Row],[APPROVER ROLE NAME (LVL 01)]],HRMWFLookup[[#All],[HRM_WF_ROLENAME]:[HRM_WF_ROLEID]],2,FALSE))</f>
        <v/>
      </c>
      <c r="L8" s="62"/>
      <c r="M8" s="62"/>
      <c r="N8" s="62"/>
      <c r="O8" s="62" t="str">
        <f>IF(ADD_HRM_WFRULE[[#This Row],[APPROVER ROLE NAME (LVL 02)]]="","",VLOOKUP(ADD_HRM_WFRULE[[#This Row],[APPROVER ROLE NAME (LVL 02)]],HRMWFLookup[[#All],[HRM_WF_ROLENAME]:[HRM_WF_ROLEID]],2,FALSE))</f>
        <v/>
      </c>
      <c r="P8" s="62"/>
      <c r="Q8" s="62"/>
      <c r="R8" s="62"/>
      <c r="S8" s="62" t="str">
        <f>IF(ADD_HRM_WFRULE[[#This Row],[APPROVER ROLE NAME (LVL 03)]]="","",VLOOKUP(ADD_HRM_WFRULE[[#This Row],[APPROVER ROLE NAME (LVL 03)]],HRMWFLookup[[#All],[HRM_WF_ROLENAME]:[HRM_WF_ROLEID]],2,FALSE))</f>
        <v/>
      </c>
      <c r="T8" s="62"/>
      <c r="U8" s="62"/>
      <c r="V8" s="62" t="s">
        <v>47</v>
      </c>
      <c r="W8" s="62" t="str">
        <f>IF(ADD_HRM_WFRULE[[#This Row],[APPROVER ROLE NAME (LVL 04)]]="","",VLOOKUP(ADD_HRM_WFRULE[[#This Row],[APPROVER ROLE NAME (LVL 04)]],HRMWFLookup[[#All],[HRM_WF_ROLENAME]:[HRM_WF_ROLEID]],2,FALSE))</f>
        <v/>
      </c>
      <c r="X8" s="62"/>
      <c r="Y8" s="62"/>
      <c r="Z8" s="62" t="s">
        <v>47</v>
      </c>
      <c r="AA8" s="62" t="str">
        <f>IF(ADD_HRM_WFRULE[[#This Row],[APPROVER ROLE NAME (LVL 05)]]="","",VLOOKUP(ADD_HRM_WFRULE[[#This Row],[APPROVER ROLE NAME (LVL 05)]],HRMWFLookup[[#All],[HRM_WF_ROLENAME]:[HRM_WF_ROLEID]],2,FALSE))</f>
        <v/>
      </c>
      <c r="AB8" s="62"/>
      <c r="AC8" s="62"/>
      <c r="AD8" s="62" t="s">
        <v>47</v>
      </c>
      <c r="AE8" s="62" t="str">
        <f>IF(ADD_HRM_WFRULE[[#This Row],[APPROVER ROLE NAME (LVL 06)]]="","",VLOOKUP(ADD_HRM_WFRULE[[#This Row],[APPROVER ROLE NAME (LVL 06)]],HRMWFLookup[[#All],[HRM_WF_ROLENAME]:[HRM_WF_ROLEID]],2,FALSE))</f>
        <v/>
      </c>
      <c r="AF8" s="62"/>
      <c r="AG8" s="62"/>
      <c r="AH8" s="62" t="s">
        <v>47</v>
      </c>
      <c r="AI8" s="62" t="str">
        <f>IF(ADD_HRM_WFRULE[[#This Row],[APPROVER ROLE NAME (LVL 07)]]="","",VLOOKUP(ADD_HRM_WFRULE[[#This Row],[APPROVER ROLE NAME (LVL 07)]],HRMWFLookup[[#All],[HRM_WF_ROLENAME]:[HRM_WF_ROLEID]],2,FALSE))</f>
        <v/>
      </c>
      <c r="AJ8" s="62"/>
      <c r="AK8" s="62"/>
      <c r="AL8" s="62" t="s">
        <v>47</v>
      </c>
      <c r="AM8" s="62" t="str">
        <f>IF(ADD_HRM_WFRULE[[#This Row],[APPROVER ROLE NAME (LVL 08)]]="","",VLOOKUP(ADD_HRM_WFRULE[[#This Row],[APPROVER ROLE NAME (LVL 08)]],HRMWFLookup[[#All],[HRM_WF_ROLENAME]:[HRM_WF_ROLEID]],2,FALSE))</f>
        <v/>
      </c>
      <c r="AN8" s="62"/>
      <c r="AO8" s="62"/>
      <c r="AP8" s="62" t="s">
        <v>47</v>
      </c>
      <c r="AQ8" s="62" t="str">
        <f>IF(ADD_HRM_WFRULE[[#This Row],[APPROVER ROLE NAME (LVL 09)]]="","",VLOOKUP(ADD_HRM_WFRULE[[#This Row],[APPROVER ROLE NAME (LVL 09)]],HRMWFLookup[[#All],[HRM_WF_ROLENAME]:[HRM_WF_ROLEID]],2,FALSE))</f>
        <v/>
      </c>
      <c r="AR8" s="62"/>
      <c r="AS8" s="62"/>
      <c r="AT8" s="62" t="s">
        <v>47</v>
      </c>
      <c r="AU8" s="62" t="str">
        <f>IF(ADD_HRM_WFRULE[[#This Row],[APPROVER ROLE NAME (LVL 10)]]="","",VLOOKUP(ADD_HRM_WFRULE[[#This Row],[APPROVER ROLE NAME (LVL 10)]],HRMWFLookup[[#All],[HRM_WF_ROLENAME]:[HRM_WF_ROLEID]],2,FALSE))</f>
        <v/>
      </c>
      <c r="AV8" s="62"/>
    </row>
    <row r="9" spans="1:48" x14ac:dyDescent="0.3">
      <c r="A9" s="106"/>
      <c r="B9" s="108" t="str">
        <f>IF(HRM_DEPT_SEL="","",LEFT(HRM_DEPT_SEL,2))</f>
        <v/>
      </c>
      <c r="C9" s="62" t="s">
        <v>42</v>
      </c>
      <c r="D9" s="62" t="s">
        <v>42</v>
      </c>
      <c r="E9" s="62" t="s">
        <v>42</v>
      </c>
      <c r="F9" s="62" t="s">
        <v>42</v>
      </c>
      <c r="G9" s="62" t="s">
        <v>42</v>
      </c>
      <c r="H9" s="62" t="s">
        <v>42</v>
      </c>
      <c r="I9" s="106"/>
      <c r="J9" s="106"/>
      <c r="K9" s="106" t="str">
        <f>IF(ADD_HRM_WFRULE[[#This Row],[APPROVER ROLE NAME (LVL 01)]]="","",VLOOKUP(ADD_HRM_WFRULE[[#This Row],[APPROVER ROLE NAME (LVL 01)]],HRMWFLookup[[#All],[HRM_WF_ROLENAME]:[HRM_WF_ROLEID]],2,FALSE))</f>
        <v/>
      </c>
      <c r="L9" s="106"/>
      <c r="M9" s="106"/>
      <c r="N9" s="106"/>
      <c r="O9" s="106" t="str">
        <f>IF(ADD_HRM_WFRULE[[#This Row],[APPROVER ROLE NAME (LVL 02)]]="","",VLOOKUP(ADD_HRM_WFRULE[[#This Row],[APPROVER ROLE NAME (LVL 02)]],HRMWFLookup[[#All],[HRM_WF_ROLENAME]:[HRM_WF_ROLEID]],2,FALSE))</f>
        <v/>
      </c>
      <c r="P9" s="106"/>
      <c r="Q9" s="106"/>
      <c r="R9" s="106"/>
      <c r="S9" s="62" t="str">
        <f>IF(ADD_HRM_WFRULE[[#This Row],[APPROVER ROLE NAME (LVL 03)]]="","",VLOOKUP(ADD_HRM_WFRULE[[#This Row],[APPROVER ROLE NAME (LVL 03)]],HRMWFLookup[[#All],[HRM_WF_ROLENAME]:[HRM_WF_ROLEID]],2,FALSE))</f>
        <v/>
      </c>
      <c r="T9" s="106"/>
      <c r="U9" s="106"/>
      <c r="V9" s="106"/>
      <c r="W9" s="106" t="str">
        <f>IF(ADD_HRM_WFRULE[[#This Row],[APPROVER ROLE NAME (LVL 04)]]="","",VLOOKUP(ADD_HRM_WFRULE[[#This Row],[APPROVER ROLE NAME (LVL 04)]],HRMWFLookup[[#All],[HRM_WF_ROLENAME]:[HRM_WF_ROLEID]],2,FALSE))</f>
        <v/>
      </c>
      <c r="X9" s="106"/>
      <c r="Y9" s="106"/>
      <c r="Z9" s="106"/>
      <c r="AA9" s="106" t="str">
        <f>IF(ADD_HRM_WFRULE[[#This Row],[APPROVER ROLE NAME (LVL 05)]]="","",VLOOKUP(ADD_HRM_WFRULE[[#This Row],[APPROVER ROLE NAME (LVL 05)]],HRMWFLookup[[#All],[HRM_WF_ROLENAME]:[HRM_WF_ROLEID]],2,FALSE))</f>
        <v/>
      </c>
      <c r="AB9" s="106"/>
      <c r="AC9" s="106"/>
      <c r="AD9" s="106"/>
      <c r="AE9" s="106" t="str">
        <f>IF(ADD_HRM_WFRULE[[#This Row],[APPROVER ROLE NAME (LVL 06)]]="","",VLOOKUP(ADD_HRM_WFRULE[[#This Row],[APPROVER ROLE NAME (LVL 06)]],HRMWFLookup[[#All],[HRM_WF_ROLENAME]:[HRM_WF_ROLEID]],2,FALSE))</f>
        <v/>
      </c>
      <c r="AF9" s="106"/>
      <c r="AG9" s="106"/>
      <c r="AH9" s="106"/>
      <c r="AI9" s="106" t="str">
        <f>IF(ADD_HRM_WFRULE[[#This Row],[APPROVER ROLE NAME (LVL 07)]]="","",VLOOKUP(ADD_HRM_WFRULE[[#This Row],[APPROVER ROLE NAME (LVL 07)]],HRMWFLookup[[#All],[HRM_WF_ROLENAME]:[HRM_WF_ROLEID]],2,FALSE))</f>
        <v/>
      </c>
      <c r="AJ9" s="106"/>
      <c r="AK9" s="106"/>
      <c r="AL9" s="106"/>
      <c r="AM9" s="106" t="str">
        <f>IF(ADD_HRM_WFRULE[[#This Row],[APPROVER ROLE NAME (LVL 08)]]="","",VLOOKUP(ADD_HRM_WFRULE[[#This Row],[APPROVER ROLE NAME (LVL 08)]],HRMWFLookup[[#All],[HRM_WF_ROLENAME]:[HRM_WF_ROLEID]],2,FALSE))</f>
        <v/>
      </c>
      <c r="AN9" s="106"/>
      <c r="AO9" s="106"/>
      <c r="AP9" s="106"/>
      <c r="AQ9" s="106" t="str">
        <f>IF(ADD_HRM_WFRULE[[#This Row],[APPROVER ROLE NAME (LVL 09)]]="","",VLOOKUP(ADD_HRM_WFRULE[[#This Row],[APPROVER ROLE NAME (LVL 09)]],HRMWFLookup[[#All],[HRM_WF_ROLENAME]:[HRM_WF_ROLEID]],2,FALSE))</f>
        <v/>
      </c>
      <c r="AR9" s="106"/>
      <c r="AS9" s="106"/>
      <c r="AT9" s="106"/>
      <c r="AU9" s="106" t="str">
        <f>IF(ADD_HRM_WFRULE[[#This Row],[APPROVER ROLE NAME (LVL 10)]]="","",VLOOKUP(ADD_HRM_WFRULE[[#This Row],[APPROVER ROLE NAME (LVL 10)]],HRMWFLookup[[#All],[HRM_WF_ROLENAME]:[HRM_WF_ROLEID]],2,FALSE))</f>
        <v/>
      </c>
      <c r="AV9" s="106"/>
    </row>
    <row r="10" spans="1:48" x14ac:dyDescent="0.3">
      <c r="A10" s="106"/>
      <c r="B10" s="108" t="str">
        <f>IF(HRM_DEPT_SEL="","",LEFT(HRM_DEPT_SEL,2))</f>
        <v/>
      </c>
      <c r="C10" s="62" t="s">
        <v>42</v>
      </c>
      <c r="D10" s="62" t="s">
        <v>42</v>
      </c>
      <c r="E10" s="62" t="s">
        <v>42</v>
      </c>
      <c r="F10" s="62" t="s">
        <v>42</v>
      </c>
      <c r="G10" s="62" t="s">
        <v>42</v>
      </c>
      <c r="H10" s="62" t="s">
        <v>42</v>
      </c>
      <c r="I10" s="106"/>
      <c r="J10" s="106"/>
      <c r="K10" s="106" t="str">
        <f>IF(ADD_HRM_WFRULE[[#This Row],[APPROVER ROLE NAME (LVL 01)]]="","",VLOOKUP(ADD_HRM_WFRULE[[#This Row],[APPROVER ROLE NAME (LVL 01)]],HRMWFLookup[[#All],[HRM_WF_ROLENAME]:[HRM_WF_ROLEID]],2,FALSE))</f>
        <v/>
      </c>
      <c r="L10" s="106"/>
      <c r="M10" s="106"/>
      <c r="N10" s="106"/>
      <c r="O10" s="106" t="str">
        <f>IF(ADD_HRM_WFRULE[[#This Row],[APPROVER ROLE NAME (LVL 02)]]="","",VLOOKUP(ADD_HRM_WFRULE[[#This Row],[APPROVER ROLE NAME (LVL 02)]],HRMWFLookup[[#All],[HRM_WF_ROLENAME]:[HRM_WF_ROLEID]],2,FALSE))</f>
        <v/>
      </c>
      <c r="P10" s="106"/>
      <c r="Q10" s="106"/>
      <c r="R10" s="106"/>
      <c r="S10" s="62" t="str">
        <f>IF(ADD_HRM_WFRULE[[#This Row],[APPROVER ROLE NAME (LVL 03)]]="","",VLOOKUP(ADD_HRM_WFRULE[[#This Row],[APPROVER ROLE NAME (LVL 03)]],HRMWFLookup[[#All],[HRM_WF_ROLENAME]:[HRM_WF_ROLEID]],2,FALSE))</f>
        <v/>
      </c>
      <c r="T10" s="106"/>
      <c r="U10" s="106"/>
      <c r="V10" s="106"/>
      <c r="W10" s="106" t="str">
        <f>IF(ADD_HRM_WFRULE[[#This Row],[APPROVER ROLE NAME (LVL 04)]]="","",VLOOKUP(ADD_HRM_WFRULE[[#This Row],[APPROVER ROLE NAME (LVL 04)]],HRMWFLookup[[#All],[HRM_WF_ROLENAME]:[HRM_WF_ROLEID]],2,FALSE))</f>
        <v/>
      </c>
      <c r="X10" s="106"/>
      <c r="Y10" s="106"/>
      <c r="Z10" s="106"/>
      <c r="AA10" s="106" t="str">
        <f>IF(ADD_HRM_WFRULE[[#This Row],[APPROVER ROLE NAME (LVL 05)]]="","",VLOOKUP(ADD_HRM_WFRULE[[#This Row],[APPROVER ROLE NAME (LVL 05)]],HRMWFLookup[[#All],[HRM_WF_ROLENAME]:[HRM_WF_ROLEID]],2,FALSE))</f>
        <v/>
      </c>
      <c r="AB10" s="106"/>
      <c r="AC10" s="106"/>
      <c r="AD10" s="106"/>
      <c r="AE10" s="106" t="str">
        <f>IF(ADD_HRM_WFRULE[[#This Row],[APPROVER ROLE NAME (LVL 06)]]="","",VLOOKUP(ADD_HRM_WFRULE[[#This Row],[APPROVER ROLE NAME (LVL 06)]],HRMWFLookup[[#All],[HRM_WF_ROLENAME]:[HRM_WF_ROLEID]],2,FALSE))</f>
        <v/>
      </c>
      <c r="AF10" s="106"/>
      <c r="AG10" s="106"/>
      <c r="AH10" s="106"/>
      <c r="AI10" s="106" t="str">
        <f>IF(ADD_HRM_WFRULE[[#This Row],[APPROVER ROLE NAME (LVL 07)]]="","",VLOOKUP(ADD_HRM_WFRULE[[#This Row],[APPROVER ROLE NAME (LVL 07)]],HRMWFLookup[[#All],[HRM_WF_ROLENAME]:[HRM_WF_ROLEID]],2,FALSE))</f>
        <v/>
      </c>
      <c r="AJ10" s="106"/>
      <c r="AK10" s="106"/>
      <c r="AL10" s="106"/>
      <c r="AM10" s="106" t="str">
        <f>IF(ADD_HRM_WFRULE[[#This Row],[APPROVER ROLE NAME (LVL 08)]]="","",VLOOKUP(ADD_HRM_WFRULE[[#This Row],[APPROVER ROLE NAME (LVL 08)]],HRMWFLookup[[#All],[HRM_WF_ROLENAME]:[HRM_WF_ROLEID]],2,FALSE))</f>
        <v/>
      </c>
      <c r="AN10" s="106"/>
      <c r="AO10" s="106"/>
      <c r="AP10" s="106"/>
      <c r="AQ10" s="106" t="str">
        <f>IF(ADD_HRM_WFRULE[[#This Row],[APPROVER ROLE NAME (LVL 09)]]="","",VLOOKUP(ADD_HRM_WFRULE[[#This Row],[APPROVER ROLE NAME (LVL 09)]],HRMWFLookup[[#All],[HRM_WF_ROLENAME]:[HRM_WF_ROLEID]],2,FALSE))</f>
        <v/>
      </c>
      <c r="AR10" s="106"/>
      <c r="AS10" s="106"/>
      <c r="AT10" s="106"/>
      <c r="AU10" s="106" t="str">
        <f>IF(ADD_HRM_WFRULE[[#This Row],[APPROVER ROLE NAME (LVL 10)]]="","",VLOOKUP(ADD_HRM_WFRULE[[#This Row],[APPROVER ROLE NAME (LVL 10)]],HRMWFLookup[[#All],[HRM_WF_ROLENAME]:[HRM_WF_ROLEID]],2,FALSE))</f>
        <v/>
      </c>
      <c r="AV10" s="106"/>
    </row>
    <row r="11" spans="1:48" x14ac:dyDescent="0.3">
      <c r="A11" s="106"/>
      <c r="B11" s="108" t="str">
        <f>IF(HRM_DEPT_SEL="","",LEFT(HRM_DEPT_SEL,2))</f>
        <v/>
      </c>
      <c r="C11" s="62" t="s">
        <v>42</v>
      </c>
      <c r="D11" s="62" t="s">
        <v>42</v>
      </c>
      <c r="E11" s="62" t="s">
        <v>42</v>
      </c>
      <c r="F11" s="62" t="s">
        <v>42</v>
      </c>
      <c r="G11" s="62" t="s">
        <v>42</v>
      </c>
      <c r="H11" s="62" t="s">
        <v>42</v>
      </c>
      <c r="I11" s="106"/>
      <c r="J11" s="106"/>
      <c r="K11" s="106" t="str">
        <f>IF(ADD_HRM_WFRULE[[#This Row],[APPROVER ROLE NAME (LVL 01)]]="","",VLOOKUP(ADD_HRM_WFRULE[[#This Row],[APPROVER ROLE NAME (LVL 01)]],HRMWFLookup[[#All],[HRM_WF_ROLENAME]:[HRM_WF_ROLEID]],2,FALSE))</f>
        <v/>
      </c>
      <c r="L11" s="106"/>
      <c r="M11" s="106"/>
      <c r="N11" s="106"/>
      <c r="O11" s="106" t="str">
        <f>IF(ADD_HRM_WFRULE[[#This Row],[APPROVER ROLE NAME (LVL 02)]]="","",VLOOKUP(ADD_HRM_WFRULE[[#This Row],[APPROVER ROLE NAME (LVL 02)]],HRMWFLookup[[#All],[HRM_WF_ROLENAME]:[HRM_WF_ROLEID]],2,FALSE))</f>
        <v/>
      </c>
      <c r="P11" s="106"/>
      <c r="Q11" s="106"/>
      <c r="R11" s="106"/>
      <c r="S11" s="62" t="str">
        <f>IF(ADD_HRM_WFRULE[[#This Row],[APPROVER ROLE NAME (LVL 03)]]="","",VLOOKUP(ADD_HRM_WFRULE[[#This Row],[APPROVER ROLE NAME (LVL 03)]],HRMWFLookup[[#All],[HRM_WF_ROLENAME]:[HRM_WF_ROLEID]],2,FALSE))</f>
        <v/>
      </c>
      <c r="T11" s="106"/>
      <c r="U11" s="106"/>
      <c r="V11" s="106"/>
      <c r="W11" s="106" t="str">
        <f>IF(ADD_HRM_WFRULE[[#This Row],[APPROVER ROLE NAME (LVL 04)]]="","",VLOOKUP(ADD_HRM_WFRULE[[#This Row],[APPROVER ROLE NAME (LVL 04)]],HRMWFLookup[[#All],[HRM_WF_ROLENAME]:[HRM_WF_ROLEID]],2,FALSE))</f>
        <v/>
      </c>
      <c r="X11" s="106"/>
      <c r="Y11" s="106"/>
      <c r="Z11" s="106"/>
      <c r="AA11" s="106" t="str">
        <f>IF(ADD_HRM_WFRULE[[#This Row],[APPROVER ROLE NAME (LVL 05)]]="","",VLOOKUP(ADD_HRM_WFRULE[[#This Row],[APPROVER ROLE NAME (LVL 05)]],HRMWFLookup[[#All],[HRM_WF_ROLENAME]:[HRM_WF_ROLEID]],2,FALSE))</f>
        <v/>
      </c>
      <c r="AB11" s="106"/>
      <c r="AC11" s="106"/>
      <c r="AD11" s="106"/>
      <c r="AE11" s="106" t="str">
        <f>IF(ADD_HRM_WFRULE[[#This Row],[APPROVER ROLE NAME (LVL 06)]]="","",VLOOKUP(ADD_HRM_WFRULE[[#This Row],[APPROVER ROLE NAME (LVL 06)]],HRMWFLookup[[#All],[HRM_WF_ROLENAME]:[HRM_WF_ROLEID]],2,FALSE))</f>
        <v/>
      </c>
      <c r="AF11" s="106"/>
      <c r="AG11" s="106"/>
      <c r="AH11" s="106"/>
      <c r="AI11" s="106" t="str">
        <f>IF(ADD_HRM_WFRULE[[#This Row],[APPROVER ROLE NAME (LVL 07)]]="","",VLOOKUP(ADD_HRM_WFRULE[[#This Row],[APPROVER ROLE NAME (LVL 07)]],HRMWFLookup[[#All],[HRM_WF_ROLENAME]:[HRM_WF_ROLEID]],2,FALSE))</f>
        <v/>
      </c>
      <c r="AJ11" s="106"/>
      <c r="AK11" s="106"/>
      <c r="AL11" s="106"/>
      <c r="AM11" s="106" t="str">
        <f>IF(ADD_HRM_WFRULE[[#This Row],[APPROVER ROLE NAME (LVL 08)]]="","",VLOOKUP(ADD_HRM_WFRULE[[#This Row],[APPROVER ROLE NAME (LVL 08)]],HRMWFLookup[[#All],[HRM_WF_ROLENAME]:[HRM_WF_ROLEID]],2,FALSE))</f>
        <v/>
      </c>
      <c r="AN11" s="106"/>
      <c r="AO11" s="106"/>
      <c r="AP11" s="106"/>
      <c r="AQ11" s="106" t="str">
        <f>IF(ADD_HRM_WFRULE[[#This Row],[APPROVER ROLE NAME (LVL 09)]]="","",VLOOKUP(ADD_HRM_WFRULE[[#This Row],[APPROVER ROLE NAME (LVL 09)]],HRMWFLookup[[#All],[HRM_WF_ROLENAME]:[HRM_WF_ROLEID]],2,FALSE))</f>
        <v/>
      </c>
      <c r="AR11" s="106"/>
      <c r="AS11" s="106"/>
      <c r="AT11" s="106"/>
      <c r="AU11" s="106" t="str">
        <f>IF(ADD_HRM_WFRULE[[#This Row],[APPROVER ROLE NAME (LVL 10)]]="","",VLOOKUP(ADD_HRM_WFRULE[[#This Row],[APPROVER ROLE NAME (LVL 10)]],HRMWFLookup[[#All],[HRM_WF_ROLENAME]:[HRM_WF_ROLEID]],2,FALSE))</f>
        <v/>
      </c>
      <c r="AV11" s="106"/>
    </row>
    <row r="12" spans="1:48" x14ac:dyDescent="0.3">
      <c r="A12" s="106"/>
      <c r="B12" s="108" t="str">
        <f>IF(HRM_DEPT_SEL="","",LEFT(HRM_DEPT_SEL,2))</f>
        <v/>
      </c>
      <c r="C12" s="62" t="s">
        <v>42</v>
      </c>
      <c r="D12" s="62" t="s">
        <v>42</v>
      </c>
      <c r="E12" s="62" t="s">
        <v>42</v>
      </c>
      <c r="F12" s="62" t="s">
        <v>42</v>
      </c>
      <c r="G12" s="62" t="s">
        <v>42</v>
      </c>
      <c r="H12" s="62" t="s">
        <v>42</v>
      </c>
      <c r="I12" s="106"/>
      <c r="J12" s="106"/>
      <c r="K12" s="106" t="str">
        <f>IF(ADD_HRM_WFRULE[[#This Row],[APPROVER ROLE NAME (LVL 01)]]="","",VLOOKUP(ADD_HRM_WFRULE[[#This Row],[APPROVER ROLE NAME (LVL 01)]],HRMWFLookup[[#All],[HRM_WF_ROLENAME]:[HRM_WF_ROLEID]],2,FALSE))</f>
        <v/>
      </c>
      <c r="L12" s="106"/>
      <c r="M12" s="106"/>
      <c r="N12" s="106"/>
      <c r="O12" s="106" t="str">
        <f>IF(ADD_HRM_WFRULE[[#This Row],[APPROVER ROLE NAME (LVL 02)]]="","",VLOOKUP(ADD_HRM_WFRULE[[#This Row],[APPROVER ROLE NAME (LVL 02)]],HRMWFLookup[[#All],[HRM_WF_ROLENAME]:[HRM_WF_ROLEID]],2,FALSE))</f>
        <v/>
      </c>
      <c r="P12" s="106"/>
      <c r="Q12" s="106"/>
      <c r="R12" s="106"/>
      <c r="S12" s="62" t="str">
        <f>IF(ADD_HRM_WFRULE[[#This Row],[APPROVER ROLE NAME (LVL 03)]]="","",VLOOKUP(ADD_HRM_WFRULE[[#This Row],[APPROVER ROLE NAME (LVL 03)]],HRMWFLookup[[#All],[HRM_WF_ROLENAME]:[HRM_WF_ROLEID]],2,FALSE))</f>
        <v/>
      </c>
      <c r="T12" s="106"/>
      <c r="U12" s="106"/>
      <c r="V12" s="106"/>
      <c r="W12" s="106" t="str">
        <f>IF(ADD_HRM_WFRULE[[#This Row],[APPROVER ROLE NAME (LVL 04)]]="","",VLOOKUP(ADD_HRM_WFRULE[[#This Row],[APPROVER ROLE NAME (LVL 04)]],HRMWFLookup[[#All],[HRM_WF_ROLENAME]:[HRM_WF_ROLEID]],2,FALSE))</f>
        <v/>
      </c>
      <c r="X12" s="106"/>
      <c r="Y12" s="106"/>
      <c r="Z12" s="106"/>
      <c r="AA12" s="106" t="str">
        <f>IF(ADD_HRM_WFRULE[[#This Row],[APPROVER ROLE NAME (LVL 05)]]="","",VLOOKUP(ADD_HRM_WFRULE[[#This Row],[APPROVER ROLE NAME (LVL 05)]],HRMWFLookup[[#All],[HRM_WF_ROLENAME]:[HRM_WF_ROLEID]],2,FALSE))</f>
        <v/>
      </c>
      <c r="AB12" s="106"/>
      <c r="AC12" s="106"/>
      <c r="AD12" s="106"/>
      <c r="AE12" s="106" t="str">
        <f>IF(ADD_HRM_WFRULE[[#This Row],[APPROVER ROLE NAME (LVL 06)]]="","",VLOOKUP(ADD_HRM_WFRULE[[#This Row],[APPROVER ROLE NAME (LVL 06)]],HRMWFLookup[[#All],[HRM_WF_ROLENAME]:[HRM_WF_ROLEID]],2,FALSE))</f>
        <v/>
      </c>
      <c r="AF12" s="106"/>
      <c r="AG12" s="106"/>
      <c r="AH12" s="106"/>
      <c r="AI12" s="106" t="str">
        <f>IF(ADD_HRM_WFRULE[[#This Row],[APPROVER ROLE NAME (LVL 07)]]="","",VLOOKUP(ADD_HRM_WFRULE[[#This Row],[APPROVER ROLE NAME (LVL 07)]],HRMWFLookup[[#All],[HRM_WF_ROLENAME]:[HRM_WF_ROLEID]],2,FALSE))</f>
        <v/>
      </c>
      <c r="AJ12" s="106"/>
      <c r="AK12" s="106"/>
      <c r="AL12" s="106"/>
      <c r="AM12" s="106" t="str">
        <f>IF(ADD_HRM_WFRULE[[#This Row],[APPROVER ROLE NAME (LVL 08)]]="","",VLOOKUP(ADD_HRM_WFRULE[[#This Row],[APPROVER ROLE NAME (LVL 08)]],HRMWFLookup[[#All],[HRM_WF_ROLENAME]:[HRM_WF_ROLEID]],2,FALSE))</f>
        <v/>
      </c>
      <c r="AN12" s="106"/>
      <c r="AO12" s="106"/>
      <c r="AP12" s="106"/>
      <c r="AQ12" s="106" t="str">
        <f>IF(ADD_HRM_WFRULE[[#This Row],[APPROVER ROLE NAME (LVL 09)]]="","",VLOOKUP(ADD_HRM_WFRULE[[#This Row],[APPROVER ROLE NAME (LVL 09)]],HRMWFLookup[[#All],[HRM_WF_ROLENAME]:[HRM_WF_ROLEID]],2,FALSE))</f>
        <v/>
      </c>
      <c r="AR12" s="106"/>
      <c r="AS12" s="106"/>
      <c r="AT12" s="106"/>
      <c r="AU12" s="106" t="str">
        <f>IF(ADD_HRM_WFRULE[[#This Row],[APPROVER ROLE NAME (LVL 10)]]="","",VLOOKUP(ADD_HRM_WFRULE[[#This Row],[APPROVER ROLE NAME (LVL 10)]],HRMWFLookup[[#All],[HRM_WF_ROLENAME]:[HRM_WF_ROLEID]],2,FALSE))</f>
        <v/>
      </c>
      <c r="AV12" s="106"/>
    </row>
    <row r="13" spans="1:48" x14ac:dyDescent="0.3">
      <c r="A13" s="106"/>
      <c r="B13" s="108" t="str">
        <f>IF(HRM_DEPT_SEL="","",LEFT(HRM_DEPT_SEL,2))</f>
        <v/>
      </c>
      <c r="C13" s="62" t="s">
        <v>42</v>
      </c>
      <c r="D13" s="62" t="s">
        <v>42</v>
      </c>
      <c r="E13" s="62" t="s">
        <v>42</v>
      </c>
      <c r="F13" s="62" t="s">
        <v>42</v>
      </c>
      <c r="G13" s="62" t="s">
        <v>42</v>
      </c>
      <c r="H13" s="62" t="s">
        <v>42</v>
      </c>
      <c r="I13" s="106"/>
      <c r="J13" s="106"/>
      <c r="K13" s="106" t="str">
        <f>IF(ADD_HRM_WFRULE[[#This Row],[APPROVER ROLE NAME (LVL 01)]]="","",VLOOKUP(ADD_HRM_WFRULE[[#This Row],[APPROVER ROLE NAME (LVL 01)]],HRMWFLookup[[#All],[HRM_WF_ROLENAME]:[HRM_WF_ROLEID]],2,FALSE))</f>
        <v/>
      </c>
      <c r="L13" s="106"/>
      <c r="M13" s="106"/>
      <c r="N13" s="106"/>
      <c r="O13" s="106" t="str">
        <f>IF(ADD_HRM_WFRULE[[#This Row],[APPROVER ROLE NAME (LVL 02)]]="","",VLOOKUP(ADD_HRM_WFRULE[[#This Row],[APPROVER ROLE NAME (LVL 02)]],HRMWFLookup[[#All],[HRM_WF_ROLENAME]:[HRM_WF_ROLEID]],2,FALSE))</f>
        <v/>
      </c>
      <c r="P13" s="106"/>
      <c r="Q13" s="106"/>
      <c r="R13" s="106"/>
      <c r="S13" s="62" t="str">
        <f>IF(ADD_HRM_WFRULE[[#This Row],[APPROVER ROLE NAME (LVL 03)]]="","",VLOOKUP(ADD_HRM_WFRULE[[#This Row],[APPROVER ROLE NAME (LVL 03)]],HRMWFLookup[[#All],[HRM_WF_ROLENAME]:[HRM_WF_ROLEID]],2,FALSE))</f>
        <v/>
      </c>
      <c r="T13" s="106"/>
      <c r="U13" s="106"/>
      <c r="V13" s="106"/>
      <c r="W13" s="106" t="str">
        <f>IF(ADD_HRM_WFRULE[[#This Row],[APPROVER ROLE NAME (LVL 04)]]="","",VLOOKUP(ADD_HRM_WFRULE[[#This Row],[APPROVER ROLE NAME (LVL 04)]],HRMWFLookup[[#All],[HRM_WF_ROLENAME]:[HRM_WF_ROLEID]],2,FALSE))</f>
        <v/>
      </c>
      <c r="X13" s="106"/>
      <c r="Y13" s="106"/>
      <c r="Z13" s="106"/>
      <c r="AA13" s="106" t="str">
        <f>IF(ADD_HRM_WFRULE[[#This Row],[APPROVER ROLE NAME (LVL 05)]]="","",VLOOKUP(ADD_HRM_WFRULE[[#This Row],[APPROVER ROLE NAME (LVL 05)]],HRMWFLookup[[#All],[HRM_WF_ROLENAME]:[HRM_WF_ROLEID]],2,FALSE))</f>
        <v/>
      </c>
      <c r="AB13" s="106"/>
      <c r="AC13" s="106"/>
      <c r="AD13" s="106"/>
      <c r="AE13" s="106" t="str">
        <f>IF(ADD_HRM_WFRULE[[#This Row],[APPROVER ROLE NAME (LVL 06)]]="","",VLOOKUP(ADD_HRM_WFRULE[[#This Row],[APPROVER ROLE NAME (LVL 06)]],HRMWFLookup[[#All],[HRM_WF_ROLENAME]:[HRM_WF_ROLEID]],2,FALSE))</f>
        <v/>
      </c>
      <c r="AF13" s="106"/>
      <c r="AG13" s="106"/>
      <c r="AH13" s="106"/>
      <c r="AI13" s="106" t="str">
        <f>IF(ADD_HRM_WFRULE[[#This Row],[APPROVER ROLE NAME (LVL 07)]]="","",VLOOKUP(ADD_HRM_WFRULE[[#This Row],[APPROVER ROLE NAME (LVL 07)]],HRMWFLookup[[#All],[HRM_WF_ROLENAME]:[HRM_WF_ROLEID]],2,FALSE))</f>
        <v/>
      </c>
      <c r="AJ13" s="106"/>
      <c r="AK13" s="106"/>
      <c r="AL13" s="106"/>
      <c r="AM13" s="106" t="str">
        <f>IF(ADD_HRM_WFRULE[[#This Row],[APPROVER ROLE NAME (LVL 08)]]="","",VLOOKUP(ADD_HRM_WFRULE[[#This Row],[APPROVER ROLE NAME (LVL 08)]],HRMWFLookup[[#All],[HRM_WF_ROLENAME]:[HRM_WF_ROLEID]],2,FALSE))</f>
        <v/>
      </c>
      <c r="AN13" s="106"/>
      <c r="AO13" s="106"/>
      <c r="AP13" s="106"/>
      <c r="AQ13" s="106" t="str">
        <f>IF(ADD_HRM_WFRULE[[#This Row],[APPROVER ROLE NAME (LVL 09)]]="","",VLOOKUP(ADD_HRM_WFRULE[[#This Row],[APPROVER ROLE NAME (LVL 09)]],HRMWFLookup[[#All],[HRM_WF_ROLENAME]:[HRM_WF_ROLEID]],2,FALSE))</f>
        <v/>
      </c>
      <c r="AR13" s="106"/>
      <c r="AS13" s="106"/>
      <c r="AT13" s="106"/>
      <c r="AU13" s="106" t="str">
        <f>IF(ADD_HRM_WFRULE[[#This Row],[APPROVER ROLE NAME (LVL 10)]]="","",VLOOKUP(ADD_HRM_WFRULE[[#This Row],[APPROVER ROLE NAME (LVL 10)]],HRMWFLookup[[#All],[HRM_WF_ROLENAME]:[HRM_WF_ROLEID]],2,FALSE))</f>
        <v/>
      </c>
      <c r="AV13" s="106"/>
    </row>
    <row r="14" spans="1:48" x14ac:dyDescent="0.3">
      <c r="A14" s="106"/>
      <c r="B14" s="108" t="str">
        <f>IF(HRM_DEPT_SEL="","",LEFT(HRM_DEPT_SEL,2))</f>
        <v/>
      </c>
      <c r="C14" s="62" t="s">
        <v>42</v>
      </c>
      <c r="D14" s="62" t="s">
        <v>42</v>
      </c>
      <c r="E14" s="62" t="s">
        <v>42</v>
      </c>
      <c r="F14" s="62" t="s">
        <v>42</v>
      </c>
      <c r="G14" s="62" t="s">
        <v>42</v>
      </c>
      <c r="H14" s="62" t="s">
        <v>42</v>
      </c>
      <c r="I14" s="106"/>
      <c r="J14" s="106"/>
      <c r="K14" s="106" t="str">
        <f>IF(ADD_HRM_WFRULE[[#This Row],[APPROVER ROLE NAME (LVL 01)]]="","",VLOOKUP(ADD_HRM_WFRULE[[#This Row],[APPROVER ROLE NAME (LVL 01)]],HRMWFLookup[[#All],[HRM_WF_ROLENAME]:[HRM_WF_ROLEID]],2,FALSE))</f>
        <v/>
      </c>
      <c r="L14" s="106"/>
      <c r="M14" s="106"/>
      <c r="N14" s="106"/>
      <c r="O14" s="106" t="str">
        <f>IF(ADD_HRM_WFRULE[[#This Row],[APPROVER ROLE NAME (LVL 02)]]="","",VLOOKUP(ADD_HRM_WFRULE[[#This Row],[APPROVER ROLE NAME (LVL 02)]],HRMWFLookup[[#All],[HRM_WF_ROLENAME]:[HRM_WF_ROLEID]],2,FALSE))</f>
        <v/>
      </c>
      <c r="P14" s="106"/>
      <c r="Q14" s="106"/>
      <c r="R14" s="106"/>
      <c r="S14" s="62" t="str">
        <f>IF(ADD_HRM_WFRULE[[#This Row],[APPROVER ROLE NAME (LVL 03)]]="","",VLOOKUP(ADD_HRM_WFRULE[[#This Row],[APPROVER ROLE NAME (LVL 03)]],HRMWFLookup[[#All],[HRM_WF_ROLENAME]:[HRM_WF_ROLEID]],2,FALSE))</f>
        <v/>
      </c>
      <c r="T14" s="106"/>
      <c r="U14" s="106"/>
      <c r="V14" s="106"/>
      <c r="W14" s="106" t="str">
        <f>IF(ADD_HRM_WFRULE[[#This Row],[APPROVER ROLE NAME (LVL 04)]]="","",VLOOKUP(ADD_HRM_WFRULE[[#This Row],[APPROVER ROLE NAME (LVL 04)]],HRMWFLookup[[#All],[HRM_WF_ROLENAME]:[HRM_WF_ROLEID]],2,FALSE))</f>
        <v/>
      </c>
      <c r="X14" s="106"/>
      <c r="Y14" s="106"/>
      <c r="Z14" s="106"/>
      <c r="AA14" s="106" t="str">
        <f>IF(ADD_HRM_WFRULE[[#This Row],[APPROVER ROLE NAME (LVL 05)]]="","",VLOOKUP(ADD_HRM_WFRULE[[#This Row],[APPROVER ROLE NAME (LVL 05)]],HRMWFLookup[[#All],[HRM_WF_ROLENAME]:[HRM_WF_ROLEID]],2,FALSE))</f>
        <v/>
      </c>
      <c r="AB14" s="106"/>
      <c r="AC14" s="106"/>
      <c r="AD14" s="106"/>
      <c r="AE14" s="106" t="str">
        <f>IF(ADD_HRM_WFRULE[[#This Row],[APPROVER ROLE NAME (LVL 06)]]="","",VLOOKUP(ADD_HRM_WFRULE[[#This Row],[APPROVER ROLE NAME (LVL 06)]],HRMWFLookup[[#All],[HRM_WF_ROLENAME]:[HRM_WF_ROLEID]],2,FALSE))</f>
        <v/>
      </c>
      <c r="AF14" s="106"/>
      <c r="AG14" s="106"/>
      <c r="AH14" s="106"/>
      <c r="AI14" s="106" t="str">
        <f>IF(ADD_HRM_WFRULE[[#This Row],[APPROVER ROLE NAME (LVL 07)]]="","",VLOOKUP(ADD_HRM_WFRULE[[#This Row],[APPROVER ROLE NAME (LVL 07)]],HRMWFLookup[[#All],[HRM_WF_ROLENAME]:[HRM_WF_ROLEID]],2,FALSE))</f>
        <v/>
      </c>
      <c r="AJ14" s="106"/>
      <c r="AK14" s="106"/>
      <c r="AL14" s="106"/>
      <c r="AM14" s="106" t="str">
        <f>IF(ADD_HRM_WFRULE[[#This Row],[APPROVER ROLE NAME (LVL 08)]]="","",VLOOKUP(ADD_HRM_WFRULE[[#This Row],[APPROVER ROLE NAME (LVL 08)]],HRMWFLookup[[#All],[HRM_WF_ROLENAME]:[HRM_WF_ROLEID]],2,FALSE))</f>
        <v/>
      </c>
      <c r="AN14" s="106"/>
      <c r="AO14" s="106"/>
      <c r="AP14" s="106"/>
      <c r="AQ14" s="106" t="str">
        <f>IF(ADD_HRM_WFRULE[[#This Row],[APPROVER ROLE NAME (LVL 09)]]="","",VLOOKUP(ADD_HRM_WFRULE[[#This Row],[APPROVER ROLE NAME (LVL 09)]],HRMWFLookup[[#All],[HRM_WF_ROLENAME]:[HRM_WF_ROLEID]],2,FALSE))</f>
        <v/>
      </c>
      <c r="AR14" s="106"/>
      <c r="AS14" s="106"/>
      <c r="AT14" s="106"/>
      <c r="AU14" s="106" t="str">
        <f>IF(ADD_HRM_WFRULE[[#This Row],[APPROVER ROLE NAME (LVL 10)]]="","",VLOOKUP(ADD_HRM_WFRULE[[#This Row],[APPROVER ROLE NAME (LVL 10)]],HRMWFLookup[[#All],[HRM_WF_ROLENAME]:[HRM_WF_ROLEID]],2,FALSE))</f>
        <v/>
      </c>
      <c r="AV14" s="106"/>
    </row>
    <row r="15" spans="1:48" x14ac:dyDescent="0.3">
      <c r="A15" s="106"/>
      <c r="B15" s="108" t="str">
        <f>IF(HRM_DEPT_SEL="","",LEFT(HRM_DEPT_SEL,2))</f>
        <v/>
      </c>
      <c r="C15" s="62" t="s">
        <v>42</v>
      </c>
      <c r="D15" s="62" t="s">
        <v>42</v>
      </c>
      <c r="E15" s="62" t="s">
        <v>42</v>
      </c>
      <c r="F15" s="62" t="s">
        <v>42</v>
      </c>
      <c r="G15" s="62" t="s">
        <v>42</v>
      </c>
      <c r="H15" s="62" t="s">
        <v>42</v>
      </c>
      <c r="I15" s="106"/>
      <c r="J15" s="106"/>
      <c r="K15" s="106" t="str">
        <f>IF(ADD_HRM_WFRULE[[#This Row],[APPROVER ROLE NAME (LVL 01)]]="","",VLOOKUP(ADD_HRM_WFRULE[[#This Row],[APPROVER ROLE NAME (LVL 01)]],HRMWFLookup[[#All],[HRM_WF_ROLENAME]:[HRM_WF_ROLEID]],2,FALSE))</f>
        <v/>
      </c>
      <c r="L15" s="106"/>
      <c r="M15" s="106"/>
      <c r="N15" s="106"/>
      <c r="O15" s="106" t="str">
        <f>IF(ADD_HRM_WFRULE[[#This Row],[APPROVER ROLE NAME (LVL 02)]]="","",VLOOKUP(ADD_HRM_WFRULE[[#This Row],[APPROVER ROLE NAME (LVL 02)]],HRMWFLookup[[#All],[HRM_WF_ROLENAME]:[HRM_WF_ROLEID]],2,FALSE))</f>
        <v/>
      </c>
      <c r="P15" s="106"/>
      <c r="Q15" s="106"/>
      <c r="R15" s="106"/>
      <c r="S15" s="62" t="str">
        <f>IF(ADD_HRM_WFRULE[[#This Row],[APPROVER ROLE NAME (LVL 03)]]="","",VLOOKUP(ADD_HRM_WFRULE[[#This Row],[APPROVER ROLE NAME (LVL 03)]],HRMWFLookup[[#All],[HRM_WF_ROLENAME]:[HRM_WF_ROLEID]],2,FALSE))</f>
        <v/>
      </c>
      <c r="T15" s="106"/>
      <c r="U15" s="106"/>
      <c r="V15" s="106"/>
      <c r="W15" s="106" t="str">
        <f>IF(ADD_HRM_WFRULE[[#This Row],[APPROVER ROLE NAME (LVL 04)]]="","",VLOOKUP(ADD_HRM_WFRULE[[#This Row],[APPROVER ROLE NAME (LVL 04)]],HRMWFLookup[[#All],[HRM_WF_ROLENAME]:[HRM_WF_ROLEID]],2,FALSE))</f>
        <v/>
      </c>
      <c r="X15" s="106"/>
      <c r="Y15" s="106"/>
      <c r="Z15" s="106"/>
      <c r="AA15" s="106" t="str">
        <f>IF(ADD_HRM_WFRULE[[#This Row],[APPROVER ROLE NAME (LVL 05)]]="","",VLOOKUP(ADD_HRM_WFRULE[[#This Row],[APPROVER ROLE NAME (LVL 05)]],HRMWFLookup[[#All],[HRM_WF_ROLENAME]:[HRM_WF_ROLEID]],2,FALSE))</f>
        <v/>
      </c>
      <c r="AB15" s="106"/>
      <c r="AC15" s="106"/>
      <c r="AD15" s="106"/>
      <c r="AE15" s="106" t="str">
        <f>IF(ADD_HRM_WFRULE[[#This Row],[APPROVER ROLE NAME (LVL 06)]]="","",VLOOKUP(ADD_HRM_WFRULE[[#This Row],[APPROVER ROLE NAME (LVL 06)]],HRMWFLookup[[#All],[HRM_WF_ROLENAME]:[HRM_WF_ROLEID]],2,FALSE))</f>
        <v/>
      </c>
      <c r="AF15" s="106"/>
      <c r="AG15" s="106"/>
      <c r="AH15" s="106"/>
      <c r="AI15" s="106" t="str">
        <f>IF(ADD_HRM_WFRULE[[#This Row],[APPROVER ROLE NAME (LVL 07)]]="","",VLOOKUP(ADD_HRM_WFRULE[[#This Row],[APPROVER ROLE NAME (LVL 07)]],HRMWFLookup[[#All],[HRM_WF_ROLENAME]:[HRM_WF_ROLEID]],2,FALSE))</f>
        <v/>
      </c>
      <c r="AJ15" s="106"/>
      <c r="AK15" s="106"/>
      <c r="AL15" s="106"/>
      <c r="AM15" s="106" t="str">
        <f>IF(ADD_HRM_WFRULE[[#This Row],[APPROVER ROLE NAME (LVL 08)]]="","",VLOOKUP(ADD_HRM_WFRULE[[#This Row],[APPROVER ROLE NAME (LVL 08)]],HRMWFLookup[[#All],[HRM_WF_ROLENAME]:[HRM_WF_ROLEID]],2,FALSE))</f>
        <v/>
      </c>
      <c r="AN15" s="106"/>
      <c r="AO15" s="106"/>
      <c r="AP15" s="106"/>
      <c r="AQ15" s="106" t="str">
        <f>IF(ADD_HRM_WFRULE[[#This Row],[APPROVER ROLE NAME (LVL 09)]]="","",VLOOKUP(ADD_HRM_WFRULE[[#This Row],[APPROVER ROLE NAME (LVL 09)]],HRMWFLookup[[#All],[HRM_WF_ROLENAME]:[HRM_WF_ROLEID]],2,FALSE))</f>
        <v/>
      </c>
      <c r="AR15" s="106"/>
      <c r="AS15" s="106"/>
      <c r="AT15" s="106"/>
      <c r="AU15" s="106" t="str">
        <f>IF(ADD_HRM_WFRULE[[#This Row],[APPROVER ROLE NAME (LVL 10)]]="","",VLOOKUP(ADD_HRM_WFRULE[[#This Row],[APPROVER ROLE NAME (LVL 10)]],HRMWFLookup[[#All],[HRM_WF_ROLENAME]:[HRM_WF_ROLEID]],2,FALSE))</f>
        <v/>
      </c>
      <c r="AV15" s="106"/>
    </row>
    <row r="16" spans="1:48" x14ac:dyDescent="0.3">
      <c r="A16" s="106"/>
      <c r="B16" s="108" t="str">
        <f>IF(HRM_DEPT_SEL="","",LEFT(HRM_DEPT_SEL,2))</f>
        <v/>
      </c>
      <c r="C16" s="62" t="s">
        <v>42</v>
      </c>
      <c r="D16" s="62" t="s">
        <v>42</v>
      </c>
      <c r="E16" s="62" t="s">
        <v>42</v>
      </c>
      <c r="F16" s="62" t="s">
        <v>42</v>
      </c>
      <c r="G16" s="62" t="s">
        <v>42</v>
      </c>
      <c r="H16" s="62" t="s">
        <v>42</v>
      </c>
      <c r="I16" s="106"/>
      <c r="J16" s="106"/>
      <c r="K16" s="106" t="str">
        <f>IF(ADD_HRM_WFRULE[[#This Row],[APPROVER ROLE NAME (LVL 01)]]="","",VLOOKUP(ADD_HRM_WFRULE[[#This Row],[APPROVER ROLE NAME (LVL 01)]],HRMWFLookup[[#All],[HRM_WF_ROLENAME]:[HRM_WF_ROLEID]],2,FALSE))</f>
        <v/>
      </c>
      <c r="L16" s="106"/>
      <c r="M16" s="106"/>
      <c r="N16" s="106"/>
      <c r="O16" s="106" t="str">
        <f>IF(ADD_HRM_WFRULE[[#This Row],[APPROVER ROLE NAME (LVL 02)]]="","",VLOOKUP(ADD_HRM_WFRULE[[#This Row],[APPROVER ROLE NAME (LVL 02)]],HRMWFLookup[[#All],[HRM_WF_ROLENAME]:[HRM_WF_ROLEID]],2,FALSE))</f>
        <v/>
      </c>
      <c r="P16" s="106"/>
      <c r="Q16" s="106"/>
      <c r="R16" s="106"/>
      <c r="S16" s="62" t="str">
        <f>IF(ADD_HRM_WFRULE[[#This Row],[APPROVER ROLE NAME (LVL 03)]]="","",VLOOKUP(ADD_HRM_WFRULE[[#This Row],[APPROVER ROLE NAME (LVL 03)]],HRMWFLookup[[#All],[HRM_WF_ROLENAME]:[HRM_WF_ROLEID]],2,FALSE))</f>
        <v/>
      </c>
      <c r="T16" s="106"/>
      <c r="U16" s="106"/>
      <c r="V16" s="106"/>
      <c r="W16" s="106" t="str">
        <f>IF(ADD_HRM_WFRULE[[#This Row],[APPROVER ROLE NAME (LVL 04)]]="","",VLOOKUP(ADD_HRM_WFRULE[[#This Row],[APPROVER ROLE NAME (LVL 04)]],HRMWFLookup[[#All],[HRM_WF_ROLENAME]:[HRM_WF_ROLEID]],2,FALSE))</f>
        <v/>
      </c>
      <c r="X16" s="106"/>
      <c r="Y16" s="106"/>
      <c r="Z16" s="106"/>
      <c r="AA16" s="106" t="str">
        <f>IF(ADD_HRM_WFRULE[[#This Row],[APPROVER ROLE NAME (LVL 05)]]="","",VLOOKUP(ADD_HRM_WFRULE[[#This Row],[APPROVER ROLE NAME (LVL 05)]],HRMWFLookup[[#All],[HRM_WF_ROLENAME]:[HRM_WF_ROLEID]],2,FALSE))</f>
        <v/>
      </c>
      <c r="AB16" s="106"/>
      <c r="AC16" s="106"/>
      <c r="AD16" s="106"/>
      <c r="AE16" s="106" t="str">
        <f>IF(ADD_HRM_WFRULE[[#This Row],[APPROVER ROLE NAME (LVL 06)]]="","",VLOOKUP(ADD_HRM_WFRULE[[#This Row],[APPROVER ROLE NAME (LVL 06)]],HRMWFLookup[[#All],[HRM_WF_ROLENAME]:[HRM_WF_ROLEID]],2,FALSE))</f>
        <v/>
      </c>
      <c r="AF16" s="106"/>
      <c r="AG16" s="106"/>
      <c r="AH16" s="106"/>
      <c r="AI16" s="106" t="str">
        <f>IF(ADD_HRM_WFRULE[[#This Row],[APPROVER ROLE NAME (LVL 07)]]="","",VLOOKUP(ADD_HRM_WFRULE[[#This Row],[APPROVER ROLE NAME (LVL 07)]],HRMWFLookup[[#All],[HRM_WF_ROLENAME]:[HRM_WF_ROLEID]],2,FALSE))</f>
        <v/>
      </c>
      <c r="AJ16" s="106"/>
      <c r="AK16" s="106"/>
      <c r="AL16" s="106"/>
      <c r="AM16" s="106" t="str">
        <f>IF(ADD_HRM_WFRULE[[#This Row],[APPROVER ROLE NAME (LVL 08)]]="","",VLOOKUP(ADD_HRM_WFRULE[[#This Row],[APPROVER ROLE NAME (LVL 08)]],HRMWFLookup[[#All],[HRM_WF_ROLENAME]:[HRM_WF_ROLEID]],2,FALSE))</f>
        <v/>
      </c>
      <c r="AN16" s="106"/>
      <c r="AO16" s="106"/>
      <c r="AP16" s="106"/>
      <c r="AQ16" s="106" t="str">
        <f>IF(ADD_HRM_WFRULE[[#This Row],[APPROVER ROLE NAME (LVL 09)]]="","",VLOOKUP(ADD_HRM_WFRULE[[#This Row],[APPROVER ROLE NAME (LVL 09)]],HRMWFLookup[[#All],[HRM_WF_ROLENAME]:[HRM_WF_ROLEID]],2,FALSE))</f>
        <v/>
      </c>
      <c r="AR16" s="106"/>
      <c r="AS16" s="106"/>
      <c r="AT16" s="106"/>
      <c r="AU16" s="106" t="str">
        <f>IF(ADD_HRM_WFRULE[[#This Row],[APPROVER ROLE NAME (LVL 10)]]="","",VLOOKUP(ADD_HRM_WFRULE[[#This Row],[APPROVER ROLE NAME (LVL 10)]],HRMWFLookup[[#All],[HRM_WF_ROLENAME]:[HRM_WF_ROLEID]],2,FALSE))</f>
        <v/>
      </c>
      <c r="AV16" s="106"/>
    </row>
    <row r="17" spans="1:48" x14ac:dyDescent="0.3">
      <c r="A17" s="106"/>
      <c r="B17" s="108" t="str">
        <f>IF(HRM_DEPT_SEL="","",LEFT(HRM_DEPT_SEL,2))</f>
        <v/>
      </c>
      <c r="C17" s="62" t="s">
        <v>42</v>
      </c>
      <c r="D17" s="62" t="s">
        <v>42</v>
      </c>
      <c r="E17" s="62" t="s">
        <v>42</v>
      </c>
      <c r="F17" s="62" t="s">
        <v>42</v>
      </c>
      <c r="G17" s="62" t="s">
        <v>42</v>
      </c>
      <c r="H17" s="62" t="s">
        <v>42</v>
      </c>
      <c r="I17" s="106"/>
      <c r="J17" s="106"/>
      <c r="K17" s="106" t="str">
        <f>IF(ADD_HRM_WFRULE[[#This Row],[APPROVER ROLE NAME (LVL 01)]]="","",VLOOKUP(ADD_HRM_WFRULE[[#This Row],[APPROVER ROLE NAME (LVL 01)]],HRMWFLookup[[#All],[HRM_WF_ROLENAME]:[HRM_WF_ROLEID]],2,FALSE))</f>
        <v/>
      </c>
      <c r="L17" s="106"/>
      <c r="M17" s="106"/>
      <c r="N17" s="106"/>
      <c r="O17" s="106" t="str">
        <f>IF(ADD_HRM_WFRULE[[#This Row],[APPROVER ROLE NAME (LVL 02)]]="","",VLOOKUP(ADD_HRM_WFRULE[[#This Row],[APPROVER ROLE NAME (LVL 02)]],HRMWFLookup[[#All],[HRM_WF_ROLENAME]:[HRM_WF_ROLEID]],2,FALSE))</f>
        <v/>
      </c>
      <c r="P17" s="106"/>
      <c r="Q17" s="106"/>
      <c r="R17" s="106"/>
      <c r="S17" s="62" t="str">
        <f>IF(ADD_HRM_WFRULE[[#This Row],[APPROVER ROLE NAME (LVL 03)]]="","",VLOOKUP(ADD_HRM_WFRULE[[#This Row],[APPROVER ROLE NAME (LVL 03)]],HRMWFLookup[[#All],[HRM_WF_ROLENAME]:[HRM_WF_ROLEID]],2,FALSE))</f>
        <v/>
      </c>
      <c r="T17" s="106"/>
      <c r="U17" s="106"/>
      <c r="V17" s="106"/>
      <c r="W17" s="106" t="str">
        <f>IF(ADD_HRM_WFRULE[[#This Row],[APPROVER ROLE NAME (LVL 04)]]="","",VLOOKUP(ADD_HRM_WFRULE[[#This Row],[APPROVER ROLE NAME (LVL 04)]],HRMWFLookup[[#All],[HRM_WF_ROLENAME]:[HRM_WF_ROLEID]],2,FALSE))</f>
        <v/>
      </c>
      <c r="X17" s="106"/>
      <c r="Y17" s="106"/>
      <c r="Z17" s="106"/>
      <c r="AA17" s="106" t="str">
        <f>IF(ADD_HRM_WFRULE[[#This Row],[APPROVER ROLE NAME (LVL 05)]]="","",VLOOKUP(ADD_HRM_WFRULE[[#This Row],[APPROVER ROLE NAME (LVL 05)]],HRMWFLookup[[#All],[HRM_WF_ROLENAME]:[HRM_WF_ROLEID]],2,FALSE))</f>
        <v/>
      </c>
      <c r="AB17" s="106"/>
      <c r="AC17" s="106"/>
      <c r="AD17" s="106"/>
      <c r="AE17" s="106" t="str">
        <f>IF(ADD_HRM_WFRULE[[#This Row],[APPROVER ROLE NAME (LVL 06)]]="","",VLOOKUP(ADD_HRM_WFRULE[[#This Row],[APPROVER ROLE NAME (LVL 06)]],HRMWFLookup[[#All],[HRM_WF_ROLENAME]:[HRM_WF_ROLEID]],2,FALSE))</f>
        <v/>
      </c>
      <c r="AF17" s="106"/>
      <c r="AG17" s="106"/>
      <c r="AH17" s="106"/>
      <c r="AI17" s="106" t="str">
        <f>IF(ADD_HRM_WFRULE[[#This Row],[APPROVER ROLE NAME (LVL 07)]]="","",VLOOKUP(ADD_HRM_WFRULE[[#This Row],[APPROVER ROLE NAME (LVL 07)]],HRMWFLookup[[#All],[HRM_WF_ROLENAME]:[HRM_WF_ROLEID]],2,FALSE))</f>
        <v/>
      </c>
      <c r="AJ17" s="106"/>
      <c r="AK17" s="106"/>
      <c r="AL17" s="106"/>
      <c r="AM17" s="106" t="str">
        <f>IF(ADD_HRM_WFRULE[[#This Row],[APPROVER ROLE NAME (LVL 08)]]="","",VLOOKUP(ADD_HRM_WFRULE[[#This Row],[APPROVER ROLE NAME (LVL 08)]],HRMWFLookup[[#All],[HRM_WF_ROLENAME]:[HRM_WF_ROLEID]],2,FALSE))</f>
        <v/>
      </c>
      <c r="AN17" s="106"/>
      <c r="AO17" s="106"/>
      <c r="AP17" s="106"/>
      <c r="AQ17" s="106" t="str">
        <f>IF(ADD_HRM_WFRULE[[#This Row],[APPROVER ROLE NAME (LVL 09)]]="","",VLOOKUP(ADD_HRM_WFRULE[[#This Row],[APPROVER ROLE NAME (LVL 09)]],HRMWFLookup[[#All],[HRM_WF_ROLENAME]:[HRM_WF_ROLEID]],2,FALSE))</f>
        <v/>
      </c>
      <c r="AR17" s="106"/>
      <c r="AS17" s="106"/>
      <c r="AT17" s="106"/>
      <c r="AU17" s="106" t="str">
        <f>IF(ADD_HRM_WFRULE[[#This Row],[APPROVER ROLE NAME (LVL 10)]]="","",VLOOKUP(ADD_HRM_WFRULE[[#This Row],[APPROVER ROLE NAME (LVL 10)]],HRMWFLookup[[#All],[HRM_WF_ROLENAME]:[HRM_WF_ROLEID]],2,FALSE))</f>
        <v/>
      </c>
      <c r="AV17" s="106"/>
    </row>
    <row r="18" spans="1:48" x14ac:dyDescent="0.3">
      <c r="A18" s="106"/>
      <c r="B18" s="108" t="str">
        <f>IF(HRM_DEPT_SEL="","",LEFT(HRM_DEPT_SEL,2))</f>
        <v/>
      </c>
      <c r="C18" s="62" t="s">
        <v>42</v>
      </c>
      <c r="D18" s="62" t="s">
        <v>42</v>
      </c>
      <c r="E18" s="62" t="s">
        <v>42</v>
      </c>
      <c r="F18" s="62" t="s">
        <v>42</v>
      </c>
      <c r="G18" s="62" t="s">
        <v>42</v>
      </c>
      <c r="H18" s="62" t="s">
        <v>42</v>
      </c>
      <c r="I18" s="106"/>
      <c r="J18" s="106"/>
      <c r="K18" s="106" t="str">
        <f>IF(ADD_HRM_WFRULE[[#This Row],[APPROVER ROLE NAME (LVL 01)]]="","",VLOOKUP(ADD_HRM_WFRULE[[#This Row],[APPROVER ROLE NAME (LVL 01)]],HRMWFLookup[[#All],[HRM_WF_ROLENAME]:[HRM_WF_ROLEID]],2,FALSE))</f>
        <v/>
      </c>
      <c r="L18" s="106"/>
      <c r="M18" s="106"/>
      <c r="N18" s="106"/>
      <c r="O18" s="106" t="str">
        <f>IF(ADD_HRM_WFRULE[[#This Row],[APPROVER ROLE NAME (LVL 02)]]="","",VLOOKUP(ADD_HRM_WFRULE[[#This Row],[APPROVER ROLE NAME (LVL 02)]],HRMWFLookup[[#All],[HRM_WF_ROLENAME]:[HRM_WF_ROLEID]],2,FALSE))</f>
        <v/>
      </c>
      <c r="P18" s="106"/>
      <c r="Q18" s="106"/>
      <c r="R18" s="106"/>
      <c r="S18" s="62" t="str">
        <f>IF(ADD_HRM_WFRULE[[#This Row],[APPROVER ROLE NAME (LVL 03)]]="","",VLOOKUP(ADD_HRM_WFRULE[[#This Row],[APPROVER ROLE NAME (LVL 03)]],HRMWFLookup[[#All],[HRM_WF_ROLENAME]:[HRM_WF_ROLEID]],2,FALSE))</f>
        <v/>
      </c>
      <c r="T18" s="106"/>
      <c r="U18" s="106"/>
      <c r="V18" s="106"/>
      <c r="W18" s="106" t="str">
        <f>IF(ADD_HRM_WFRULE[[#This Row],[APPROVER ROLE NAME (LVL 04)]]="","",VLOOKUP(ADD_HRM_WFRULE[[#This Row],[APPROVER ROLE NAME (LVL 04)]],HRMWFLookup[[#All],[HRM_WF_ROLENAME]:[HRM_WF_ROLEID]],2,FALSE))</f>
        <v/>
      </c>
      <c r="X18" s="106"/>
      <c r="Y18" s="106"/>
      <c r="Z18" s="106"/>
      <c r="AA18" s="106" t="str">
        <f>IF(ADD_HRM_WFRULE[[#This Row],[APPROVER ROLE NAME (LVL 05)]]="","",VLOOKUP(ADD_HRM_WFRULE[[#This Row],[APPROVER ROLE NAME (LVL 05)]],HRMWFLookup[[#All],[HRM_WF_ROLENAME]:[HRM_WF_ROLEID]],2,FALSE))</f>
        <v/>
      </c>
      <c r="AB18" s="106"/>
      <c r="AC18" s="106"/>
      <c r="AD18" s="106"/>
      <c r="AE18" s="106" t="str">
        <f>IF(ADD_HRM_WFRULE[[#This Row],[APPROVER ROLE NAME (LVL 06)]]="","",VLOOKUP(ADD_HRM_WFRULE[[#This Row],[APPROVER ROLE NAME (LVL 06)]],HRMWFLookup[[#All],[HRM_WF_ROLENAME]:[HRM_WF_ROLEID]],2,FALSE))</f>
        <v/>
      </c>
      <c r="AF18" s="106"/>
      <c r="AG18" s="106"/>
      <c r="AH18" s="106"/>
      <c r="AI18" s="106" t="str">
        <f>IF(ADD_HRM_WFRULE[[#This Row],[APPROVER ROLE NAME (LVL 07)]]="","",VLOOKUP(ADD_HRM_WFRULE[[#This Row],[APPROVER ROLE NAME (LVL 07)]],HRMWFLookup[[#All],[HRM_WF_ROLENAME]:[HRM_WF_ROLEID]],2,FALSE))</f>
        <v/>
      </c>
      <c r="AJ18" s="106"/>
      <c r="AK18" s="106"/>
      <c r="AL18" s="106"/>
      <c r="AM18" s="106" t="str">
        <f>IF(ADD_HRM_WFRULE[[#This Row],[APPROVER ROLE NAME (LVL 08)]]="","",VLOOKUP(ADD_HRM_WFRULE[[#This Row],[APPROVER ROLE NAME (LVL 08)]],HRMWFLookup[[#All],[HRM_WF_ROLENAME]:[HRM_WF_ROLEID]],2,FALSE))</f>
        <v/>
      </c>
      <c r="AN18" s="106"/>
      <c r="AO18" s="106"/>
      <c r="AP18" s="106"/>
      <c r="AQ18" s="106" t="str">
        <f>IF(ADD_HRM_WFRULE[[#This Row],[APPROVER ROLE NAME (LVL 09)]]="","",VLOOKUP(ADD_HRM_WFRULE[[#This Row],[APPROVER ROLE NAME (LVL 09)]],HRMWFLookup[[#All],[HRM_WF_ROLENAME]:[HRM_WF_ROLEID]],2,FALSE))</f>
        <v/>
      </c>
      <c r="AR18" s="106"/>
      <c r="AS18" s="106"/>
      <c r="AT18" s="106"/>
      <c r="AU18" s="106" t="str">
        <f>IF(ADD_HRM_WFRULE[[#This Row],[APPROVER ROLE NAME (LVL 10)]]="","",VLOOKUP(ADD_HRM_WFRULE[[#This Row],[APPROVER ROLE NAME (LVL 10)]],HRMWFLookup[[#All],[HRM_WF_ROLENAME]:[HRM_WF_ROLEID]],2,FALSE))</f>
        <v/>
      </c>
      <c r="AV18" s="106"/>
    </row>
    <row r="19" spans="1:48" x14ac:dyDescent="0.3">
      <c r="A19" s="106"/>
      <c r="B19" s="108" t="str">
        <f>IF(HRM_DEPT_SEL="","",LEFT(HRM_DEPT_SEL,2))</f>
        <v/>
      </c>
      <c r="C19" s="62" t="s">
        <v>42</v>
      </c>
      <c r="D19" s="62" t="s">
        <v>42</v>
      </c>
      <c r="E19" s="62" t="s">
        <v>42</v>
      </c>
      <c r="F19" s="62" t="s">
        <v>42</v>
      </c>
      <c r="G19" s="62" t="s">
        <v>42</v>
      </c>
      <c r="H19" s="62" t="s">
        <v>42</v>
      </c>
      <c r="I19" s="106"/>
      <c r="J19" s="106"/>
      <c r="K19" s="106" t="str">
        <f>IF(ADD_HRM_WFRULE[[#This Row],[APPROVER ROLE NAME (LVL 01)]]="","",VLOOKUP(ADD_HRM_WFRULE[[#This Row],[APPROVER ROLE NAME (LVL 01)]],HRMWFLookup[[#All],[HRM_WF_ROLENAME]:[HRM_WF_ROLEID]],2,FALSE))</f>
        <v/>
      </c>
      <c r="L19" s="106"/>
      <c r="M19" s="106"/>
      <c r="N19" s="106"/>
      <c r="O19" s="106" t="str">
        <f>IF(ADD_HRM_WFRULE[[#This Row],[APPROVER ROLE NAME (LVL 02)]]="","",VLOOKUP(ADD_HRM_WFRULE[[#This Row],[APPROVER ROLE NAME (LVL 02)]],HRMWFLookup[[#All],[HRM_WF_ROLENAME]:[HRM_WF_ROLEID]],2,FALSE))</f>
        <v/>
      </c>
      <c r="P19" s="106"/>
      <c r="Q19" s="106"/>
      <c r="R19" s="106"/>
      <c r="S19" s="62" t="str">
        <f>IF(ADD_HRM_WFRULE[[#This Row],[APPROVER ROLE NAME (LVL 03)]]="","",VLOOKUP(ADD_HRM_WFRULE[[#This Row],[APPROVER ROLE NAME (LVL 03)]],HRMWFLookup[[#All],[HRM_WF_ROLENAME]:[HRM_WF_ROLEID]],2,FALSE))</f>
        <v/>
      </c>
      <c r="T19" s="106"/>
      <c r="U19" s="106"/>
      <c r="V19" s="106"/>
      <c r="W19" s="106" t="str">
        <f>IF(ADD_HRM_WFRULE[[#This Row],[APPROVER ROLE NAME (LVL 04)]]="","",VLOOKUP(ADD_HRM_WFRULE[[#This Row],[APPROVER ROLE NAME (LVL 04)]],HRMWFLookup[[#All],[HRM_WF_ROLENAME]:[HRM_WF_ROLEID]],2,FALSE))</f>
        <v/>
      </c>
      <c r="X19" s="106"/>
      <c r="Y19" s="106"/>
      <c r="Z19" s="106"/>
      <c r="AA19" s="106" t="str">
        <f>IF(ADD_HRM_WFRULE[[#This Row],[APPROVER ROLE NAME (LVL 05)]]="","",VLOOKUP(ADD_HRM_WFRULE[[#This Row],[APPROVER ROLE NAME (LVL 05)]],HRMWFLookup[[#All],[HRM_WF_ROLENAME]:[HRM_WF_ROLEID]],2,FALSE))</f>
        <v/>
      </c>
      <c r="AB19" s="106"/>
      <c r="AC19" s="106"/>
      <c r="AD19" s="106"/>
      <c r="AE19" s="106" t="str">
        <f>IF(ADD_HRM_WFRULE[[#This Row],[APPROVER ROLE NAME (LVL 06)]]="","",VLOOKUP(ADD_HRM_WFRULE[[#This Row],[APPROVER ROLE NAME (LVL 06)]],HRMWFLookup[[#All],[HRM_WF_ROLENAME]:[HRM_WF_ROLEID]],2,FALSE))</f>
        <v/>
      </c>
      <c r="AF19" s="106"/>
      <c r="AG19" s="106"/>
      <c r="AH19" s="106"/>
      <c r="AI19" s="106" t="str">
        <f>IF(ADD_HRM_WFRULE[[#This Row],[APPROVER ROLE NAME (LVL 07)]]="","",VLOOKUP(ADD_HRM_WFRULE[[#This Row],[APPROVER ROLE NAME (LVL 07)]],HRMWFLookup[[#All],[HRM_WF_ROLENAME]:[HRM_WF_ROLEID]],2,FALSE))</f>
        <v/>
      </c>
      <c r="AJ19" s="106"/>
      <c r="AK19" s="106"/>
      <c r="AL19" s="106"/>
      <c r="AM19" s="106" t="str">
        <f>IF(ADD_HRM_WFRULE[[#This Row],[APPROVER ROLE NAME (LVL 08)]]="","",VLOOKUP(ADD_HRM_WFRULE[[#This Row],[APPROVER ROLE NAME (LVL 08)]],HRMWFLookup[[#All],[HRM_WF_ROLENAME]:[HRM_WF_ROLEID]],2,FALSE))</f>
        <v/>
      </c>
      <c r="AN19" s="106"/>
      <c r="AO19" s="106"/>
      <c r="AP19" s="106"/>
      <c r="AQ19" s="106" t="str">
        <f>IF(ADD_HRM_WFRULE[[#This Row],[APPROVER ROLE NAME (LVL 09)]]="","",VLOOKUP(ADD_HRM_WFRULE[[#This Row],[APPROVER ROLE NAME (LVL 09)]],HRMWFLookup[[#All],[HRM_WF_ROLENAME]:[HRM_WF_ROLEID]],2,FALSE))</f>
        <v/>
      </c>
      <c r="AR19" s="106"/>
      <c r="AS19" s="106"/>
      <c r="AT19" s="106"/>
      <c r="AU19" s="106" t="str">
        <f>IF(ADD_HRM_WFRULE[[#This Row],[APPROVER ROLE NAME (LVL 10)]]="","",VLOOKUP(ADD_HRM_WFRULE[[#This Row],[APPROVER ROLE NAME (LVL 10)]],HRMWFLookup[[#All],[HRM_WF_ROLENAME]:[HRM_WF_ROLEID]],2,FALSE))</f>
        <v/>
      </c>
      <c r="AV19" s="106"/>
    </row>
    <row r="20" spans="1:48" x14ac:dyDescent="0.3">
      <c r="A20" s="106"/>
      <c r="B20" s="108" t="str">
        <f>IF(HRM_DEPT_SEL="","",LEFT(HRM_DEPT_SEL,2))</f>
        <v/>
      </c>
      <c r="C20" s="62" t="s">
        <v>42</v>
      </c>
      <c r="D20" s="62" t="s">
        <v>42</v>
      </c>
      <c r="E20" s="62" t="s">
        <v>42</v>
      </c>
      <c r="F20" s="62" t="s">
        <v>42</v>
      </c>
      <c r="G20" s="62" t="s">
        <v>42</v>
      </c>
      <c r="H20" s="62" t="s">
        <v>42</v>
      </c>
      <c r="I20" s="106"/>
      <c r="J20" s="106"/>
      <c r="K20" s="106" t="str">
        <f>IF(ADD_HRM_WFRULE[[#This Row],[APPROVER ROLE NAME (LVL 01)]]="","",VLOOKUP(ADD_HRM_WFRULE[[#This Row],[APPROVER ROLE NAME (LVL 01)]],HRMWFLookup[[#All],[HRM_WF_ROLENAME]:[HRM_WF_ROLEID]],2,FALSE))</f>
        <v/>
      </c>
      <c r="L20" s="106"/>
      <c r="M20" s="106"/>
      <c r="N20" s="106"/>
      <c r="O20" s="106" t="str">
        <f>IF(ADD_HRM_WFRULE[[#This Row],[APPROVER ROLE NAME (LVL 02)]]="","",VLOOKUP(ADD_HRM_WFRULE[[#This Row],[APPROVER ROLE NAME (LVL 02)]],HRMWFLookup[[#All],[HRM_WF_ROLENAME]:[HRM_WF_ROLEID]],2,FALSE))</f>
        <v/>
      </c>
      <c r="P20" s="106"/>
      <c r="Q20" s="106"/>
      <c r="R20" s="106"/>
      <c r="S20" s="62" t="str">
        <f>IF(ADD_HRM_WFRULE[[#This Row],[APPROVER ROLE NAME (LVL 03)]]="","",VLOOKUP(ADD_HRM_WFRULE[[#This Row],[APPROVER ROLE NAME (LVL 03)]],HRMWFLookup[[#All],[HRM_WF_ROLENAME]:[HRM_WF_ROLEID]],2,FALSE))</f>
        <v/>
      </c>
      <c r="T20" s="106"/>
      <c r="U20" s="106"/>
      <c r="V20" s="106"/>
      <c r="W20" s="106" t="str">
        <f>IF(ADD_HRM_WFRULE[[#This Row],[APPROVER ROLE NAME (LVL 04)]]="","",VLOOKUP(ADD_HRM_WFRULE[[#This Row],[APPROVER ROLE NAME (LVL 04)]],HRMWFLookup[[#All],[HRM_WF_ROLENAME]:[HRM_WF_ROLEID]],2,FALSE))</f>
        <v/>
      </c>
      <c r="X20" s="106"/>
      <c r="Y20" s="106"/>
      <c r="Z20" s="106"/>
      <c r="AA20" s="106" t="str">
        <f>IF(ADD_HRM_WFRULE[[#This Row],[APPROVER ROLE NAME (LVL 05)]]="","",VLOOKUP(ADD_HRM_WFRULE[[#This Row],[APPROVER ROLE NAME (LVL 05)]],HRMWFLookup[[#All],[HRM_WF_ROLENAME]:[HRM_WF_ROLEID]],2,FALSE))</f>
        <v/>
      </c>
      <c r="AB20" s="106"/>
      <c r="AC20" s="106"/>
      <c r="AD20" s="106"/>
      <c r="AE20" s="106" t="str">
        <f>IF(ADD_HRM_WFRULE[[#This Row],[APPROVER ROLE NAME (LVL 06)]]="","",VLOOKUP(ADD_HRM_WFRULE[[#This Row],[APPROVER ROLE NAME (LVL 06)]],HRMWFLookup[[#All],[HRM_WF_ROLENAME]:[HRM_WF_ROLEID]],2,FALSE))</f>
        <v/>
      </c>
      <c r="AF20" s="106"/>
      <c r="AG20" s="106"/>
      <c r="AH20" s="106"/>
      <c r="AI20" s="106" t="str">
        <f>IF(ADD_HRM_WFRULE[[#This Row],[APPROVER ROLE NAME (LVL 07)]]="","",VLOOKUP(ADD_HRM_WFRULE[[#This Row],[APPROVER ROLE NAME (LVL 07)]],HRMWFLookup[[#All],[HRM_WF_ROLENAME]:[HRM_WF_ROLEID]],2,FALSE))</f>
        <v/>
      </c>
      <c r="AJ20" s="106"/>
      <c r="AK20" s="106"/>
      <c r="AL20" s="106"/>
      <c r="AM20" s="106" t="str">
        <f>IF(ADD_HRM_WFRULE[[#This Row],[APPROVER ROLE NAME (LVL 08)]]="","",VLOOKUP(ADD_HRM_WFRULE[[#This Row],[APPROVER ROLE NAME (LVL 08)]],HRMWFLookup[[#All],[HRM_WF_ROLENAME]:[HRM_WF_ROLEID]],2,FALSE))</f>
        <v/>
      </c>
      <c r="AN20" s="106"/>
      <c r="AO20" s="106"/>
      <c r="AP20" s="106"/>
      <c r="AQ20" s="106" t="str">
        <f>IF(ADD_HRM_WFRULE[[#This Row],[APPROVER ROLE NAME (LVL 09)]]="","",VLOOKUP(ADD_HRM_WFRULE[[#This Row],[APPROVER ROLE NAME (LVL 09)]],HRMWFLookup[[#All],[HRM_WF_ROLENAME]:[HRM_WF_ROLEID]],2,FALSE))</f>
        <v/>
      </c>
      <c r="AR20" s="106"/>
      <c r="AS20" s="106"/>
      <c r="AT20" s="106"/>
      <c r="AU20" s="106" t="str">
        <f>IF(ADD_HRM_WFRULE[[#This Row],[APPROVER ROLE NAME (LVL 10)]]="","",VLOOKUP(ADD_HRM_WFRULE[[#This Row],[APPROVER ROLE NAME (LVL 10)]],HRMWFLookup[[#All],[HRM_WF_ROLENAME]:[HRM_WF_ROLEID]],2,FALSE))</f>
        <v/>
      </c>
      <c r="AV20" s="106"/>
    </row>
    <row r="21" spans="1:48" x14ac:dyDescent="0.3">
      <c r="A21" s="106"/>
      <c r="B21" s="108" t="str">
        <f>IF(HRM_DEPT_SEL="","",LEFT(HRM_DEPT_SEL,2))</f>
        <v/>
      </c>
      <c r="C21" s="62" t="s">
        <v>42</v>
      </c>
      <c r="D21" s="62" t="s">
        <v>42</v>
      </c>
      <c r="E21" s="62" t="s">
        <v>42</v>
      </c>
      <c r="F21" s="62" t="s">
        <v>42</v>
      </c>
      <c r="G21" s="62" t="s">
        <v>42</v>
      </c>
      <c r="H21" s="62" t="s">
        <v>42</v>
      </c>
      <c r="I21" s="106"/>
      <c r="J21" s="106"/>
      <c r="K21" s="106" t="str">
        <f>IF(ADD_HRM_WFRULE[[#This Row],[APPROVER ROLE NAME (LVL 01)]]="","",VLOOKUP(ADD_HRM_WFRULE[[#This Row],[APPROVER ROLE NAME (LVL 01)]],HRMWFLookup[[#All],[HRM_WF_ROLENAME]:[HRM_WF_ROLEID]],2,FALSE))</f>
        <v/>
      </c>
      <c r="L21" s="106"/>
      <c r="M21" s="106"/>
      <c r="N21" s="106"/>
      <c r="O21" s="106" t="str">
        <f>IF(ADD_HRM_WFRULE[[#This Row],[APPROVER ROLE NAME (LVL 02)]]="","",VLOOKUP(ADD_HRM_WFRULE[[#This Row],[APPROVER ROLE NAME (LVL 02)]],HRMWFLookup[[#All],[HRM_WF_ROLENAME]:[HRM_WF_ROLEID]],2,FALSE))</f>
        <v/>
      </c>
      <c r="P21" s="106"/>
      <c r="Q21" s="106"/>
      <c r="R21" s="106"/>
      <c r="S21" s="62" t="str">
        <f>IF(ADD_HRM_WFRULE[[#This Row],[APPROVER ROLE NAME (LVL 03)]]="","",VLOOKUP(ADD_HRM_WFRULE[[#This Row],[APPROVER ROLE NAME (LVL 03)]],HRMWFLookup[[#All],[HRM_WF_ROLENAME]:[HRM_WF_ROLEID]],2,FALSE))</f>
        <v/>
      </c>
      <c r="T21" s="106"/>
      <c r="U21" s="106"/>
      <c r="V21" s="106"/>
      <c r="W21" s="106" t="str">
        <f>IF(ADD_HRM_WFRULE[[#This Row],[APPROVER ROLE NAME (LVL 04)]]="","",VLOOKUP(ADD_HRM_WFRULE[[#This Row],[APPROVER ROLE NAME (LVL 04)]],HRMWFLookup[[#All],[HRM_WF_ROLENAME]:[HRM_WF_ROLEID]],2,FALSE))</f>
        <v/>
      </c>
      <c r="X21" s="106"/>
      <c r="Y21" s="106"/>
      <c r="Z21" s="106"/>
      <c r="AA21" s="106" t="str">
        <f>IF(ADD_HRM_WFRULE[[#This Row],[APPROVER ROLE NAME (LVL 05)]]="","",VLOOKUP(ADD_HRM_WFRULE[[#This Row],[APPROVER ROLE NAME (LVL 05)]],HRMWFLookup[[#All],[HRM_WF_ROLENAME]:[HRM_WF_ROLEID]],2,FALSE))</f>
        <v/>
      </c>
      <c r="AB21" s="106"/>
      <c r="AC21" s="106"/>
      <c r="AD21" s="106"/>
      <c r="AE21" s="106" t="str">
        <f>IF(ADD_HRM_WFRULE[[#This Row],[APPROVER ROLE NAME (LVL 06)]]="","",VLOOKUP(ADD_HRM_WFRULE[[#This Row],[APPROVER ROLE NAME (LVL 06)]],HRMWFLookup[[#All],[HRM_WF_ROLENAME]:[HRM_WF_ROLEID]],2,FALSE))</f>
        <v/>
      </c>
      <c r="AF21" s="106"/>
      <c r="AG21" s="106"/>
      <c r="AH21" s="106"/>
      <c r="AI21" s="106" t="str">
        <f>IF(ADD_HRM_WFRULE[[#This Row],[APPROVER ROLE NAME (LVL 07)]]="","",VLOOKUP(ADD_HRM_WFRULE[[#This Row],[APPROVER ROLE NAME (LVL 07)]],HRMWFLookup[[#All],[HRM_WF_ROLENAME]:[HRM_WF_ROLEID]],2,FALSE))</f>
        <v/>
      </c>
      <c r="AJ21" s="106"/>
      <c r="AK21" s="106"/>
      <c r="AL21" s="106"/>
      <c r="AM21" s="106" t="str">
        <f>IF(ADD_HRM_WFRULE[[#This Row],[APPROVER ROLE NAME (LVL 08)]]="","",VLOOKUP(ADD_HRM_WFRULE[[#This Row],[APPROVER ROLE NAME (LVL 08)]],HRMWFLookup[[#All],[HRM_WF_ROLENAME]:[HRM_WF_ROLEID]],2,FALSE))</f>
        <v/>
      </c>
      <c r="AN21" s="106"/>
      <c r="AO21" s="106"/>
      <c r="AP21" s="106"/>
      <c r="AQ21" s="106" t="str">
        <f>IF(ADD_HRM_WFRULE[[#This Row],[APPROVER ROLE NAME (LVL 09)]]="","",VLOOKUP(ADD_HRM_WFRULE[[#This Row],[APPROVER ROLE NAME (LVL 09)]],HRMWFLookup[[#All],[HRM_WF_ROLENAME]:[HRM_WF_ROLEID]],2,FALSE))</f>
        <v/>
      </c>
      <c r="AR21" s="106"/>
      <c r="AS21" s="106"/>
      <c r="AT21" s="106"/>
      <c r="AU21" s="106" t="str">
        <f>IF(ADD_HRM_WFRULE[[#This Row],[APPROVER ROLE NAME (LVL 10)]]="","",VLOOKUP(ADD_HRM_WFRULE[[#This Row],[APPROVER ROLE NAME (LVL 10)]],HRMWFLookup[[#All],[HRM_WF_ROLENAME]:[HRM_WF_ROLEID]],2,FALSE))</f>
        <v/>
      </c>
      <c r="AV21" s="106"/>
    </row>
    <row r="22" spans="1:48" x14ac:dyDescent="0.3">
      <c r="A22" s="106"/>
      <c r="B22" s="108" t="str">
        <f>IF(HRM_DEPT_SEL="","",LEFT(HRM_DEPT_SEL,2))</f>
        <v/>
      </c>
      <c r="C22" s="62" t="s">
        <v>42</v>
      </c>
      <c r="D22" s="62" t="s">
        <v>42</v>
      </c>
      <c r="E22" s="62" t="s">
        <v>42</v>
      </c>
      <c r="F22" s="62" t="s">
        <v>42</v>
      </c>
      <c r="G22" s="62" t="s">
        <v>42</v>
      </c>
      <c r="H22" s="62" t="s">
        <v>42</v>
      </c>
      <c r="I22" s="106"/>
      <c r="J22" s="106"/>
      <c r="K22" s="106" t="str">
        <f>IF(ADD_HRM_WFRULE[[#This Row],[APPROVER ROLE NAME (LVL 01)]]="","",VLOOKUP(ADD_HRM_WFRULE[[#This Row],[APPROVER ROLE NAME (LVL 01)]],HRMWFLookup[[#All],[HRM_WF_ROLENAME]:[HRM_WF_ROLEID]],2,FALSE))</f>
        <v/>
      </c>
      <c r="L22" s="106"/>
      <c r="M22" s="106"/>
      <c r="N22" s="106"/>
      <c r="O22" s="106" t="str">
        <f>IF(ADD_HRM_WFRULE[[#This Row],[APPROVER ROLE NAME (LVL 02)]]="","",VLOOKUP(ADD_HRM_WFRULE[[#This Row],[APPROVER ROLE NAME (LVL 02)]],HRMWFLookup[[#All],[HRM_WF_ROLENAME]:[HRM_WF_ROLEID]],2,FALSE))</f>
        <v/>
      </c>
      <c r="P22" s="106"/>
      <c r="Q22" s="106"/>
      <c r="R22" s="106"/>
      <c r="S22" s="62" t="str">
        <f>IF(ADD_HRM_WFRULE[[#This Row],[APPROVER ROLE NAME (LVL 03)]]="","",VLOOKUP(ADD_HRM_WFRULE[[#This Row],[APPROVER ROLE NAME (LVL 03)]],HRMWFLookup[[#All],[HRM_WF_ROLENAME]:[HRM_WF_ROLEID]],2,FALSE))</f>
        <v/>
      </c>
      <c r="T22" s="106"/>
      <c r="U22" s="106"/>
      <c r="V22" s="106"/>
      <c r="W22" s="106" t="str">
        <f>IF(ADD_HRM_WFRULE[[#This Row],[APPROVER ROLE NAME (LVL 04)]]="","",VLOOKUP(ADD_HRM_WFRULE[[#This Row],[APPROVER ROLE NAME (LVL 04)]],HRMWFLookup[[#All],[HRM_WF_ROLENAME]:[HRM_WF_ROLEID]],2,FALSE))</f>
        <v/>
      </c>
      <c r="X22" s="106"/>
      <c r="Y22" s="106"/>
      <c r="Z22" s="106"/>
      <c r="AA22" s="106" t="str">
        <f>IF(ADD_HRM_WFRULE[[#This Row],[APPROVER ROLE NAME (LVL 05)]]="","",VLOOKUP(ADD_HRM_WFRULE[[#This Row],[APPROVER ROLE NAME (LVL 05)]],HRMWFLookup[[#All],[HRM_WF_ROLENAME]:[HRM_WF_ROLEID]],2,FALSE))</f>
        <v/>
      </c>
      <c r="AB22" s="106"/>
      <c r="AC22" s="106"/>
      <c r="AD22" s="106"/>
      <c r="AE22" s="106" t="str">
        <f>IF(ADD_HRM_WFRULE[[#This Row],[APPROVER ROLE NAME (LVL 06)]]="","",VLOOKUP(ADD_HRM_WFRULE[[#This Row],[APPROVER ROLE NAME (LVL 06)]],HRMWFLookup[[#All],[HRM_WF_ROLENAME]:[HRM_WF_ROLEID]],2,FALSE))</f>
        <v/>
      </c>
      <c r="AF22" s="106"/>
      <c r="AG22" s="106"/>
      <c r="AH22" s="106"/>
      <c r="AI22" s="106" t="str">
        <f>IF(ADD_HRM_WFRULE[[#This Row],[APPROVER ROLE NAME (LVL 07)]]="","",VLOOKUP(ADD_HRM_WFRULE[[#This Row],[APPROVER ROLE NAME (LVL 07)]],HRMWFLookup[[#All],[HRM_WF_ROLENAME]:[HRM_WF_ROLEID]],2,FALSE))</f>
        <v/>
      </c>
      <c r="AJ22" s="106"/>
      <c r="AK22" s="106"/>
      <c r="AL22" s="106"/>
      <c r="AM22" s="106" t="str">
        <f>IF(ADD_HRM_WFRULE[[#This Row],[APPROVER ROLE NAME (LVL 08)]]="","",VLOOKUP(ADD_HRM_WFRULE[[#This Row],[APPROVER ROLE NAME (LVL 08)]],HRMWFLookup[[#All],[HRM_WF_ROLENAME]:[HRM_WF_ROLEID]],2,FALSE))</f>
        <v/>
      </c>
      <c r="AN22" s="106"/>
      <c r="AO22" s="106"/>
      <c r="AP22" s="106"/>
      <c r="AQ22" s="106" t="str">
        <f>IF(ADD_HRM_WFRULE[[#This Row],[APPROVER ROLE NAME (LVL 09)]]="","",VLOOKUP(ADD_HRM_WFRULE[[#This Row],[APPROVER ROLE NAME (LVL 09)]],HRMWFLookup[[#All],[HRM_WF_ROLENAME]:[HRM_WF_ROLEID]],2,FALSE))</f>
        <v/>
      </c>
      <c r="AR22" s="106"/>
      <c r="AS22" s="106"/>
      <c r="AT22" s="106"/>
      <c r="AU22" s="106" t="str">
        <f>IF(ADD_HRM_WFRULE[[#This Row],[APPROVER ROLE NAME (LVL 10)]]="","",VLOOKUP(ADD_HRM_WFRULE[[#This Row],[APPROVER ROLE NAME (LVL 10)]],HRMWFLookup[[#All],[HRM_WF_ROLENAME]:[HRM_WF_ROLEID]],2,FALSE))</f>
        <v/>
      </c>
      <c r="AV22" s="106"/>
    </row>
    <row r="23" spans="1:48" x14ac:dyDescent="0.3">
      <c r="A23" s="106"/>
      <c r="B23" s="108" t="str">
        <f>IF(HRM_DEPT_SEL="","",LEFT(HRM_DEPT_SEL,2))</f>
        <v/>
      </c>
      <c r="C23" s="62" t="s">
        <v>42</v>
      </c>
      <c r="D23" s="62" t="s">
        <v>42</v>
      </c>
      <c r="E23" s="62" t="s">
        <v>42</v>
      </c>
      <c r="F23" s="62" t="s">
        <v>42</v>
      </c>
      <c r="G23" s="62" t="s">
        <v>42</v>
      </c>
      <c r="H23" s="62" t="s">
        <v>42</v>
      </c>
      <c r="I23" s="106"/>
      <c r="J23" s="106"/>
      <c r="K23" s="106" t="str">
        <f>IF(ADD_HRM_WFRULE[[#This Row],[APPROVER ROLE NAME (LVL 01)]]="","",VLOOKUP(ADD_HRM_WFRULE[[#This Row],[APPROVER ROLE NAME (LVL 01)]],HRMWFLookup[[#All],[HRM_WF_ROLENAME]:[HRM_WF_ROLEID]],2,FALSE))</f>
        <v/>
      </c>
      <c r="L23" s="106"/>
      <c r="M23" s="106"/>
      <c r="N23" s="106"/>
      <c r="O23" s="106" t="str">
        <f>IF(ADD_HRM_WFRULE[[#This Row],[APPROVER ROLE NAME (LVL 02)]]="","",VLOOKUP(ADD_HRM_WFRULE[[#This Row],[APPROVER ROLE NAME (LVL 02)]],HRMWFLookup[[#All],[HRM_WF_ROLENAME]:[HRM_WF_ROLEID]],2,FALSE))</f>
        <v/>
      </c>
      <c r="P23" s="106"/>
      <c r="Q23" s="106"/>
      <c r="R23" s="106"/>
      <c r="S23" s="62" t="str">
        <f>IF(ADD_HRM_WFRULE[[#This Row],[APPROVER ROLE NAME (LVL 03)]]="","",VLOOKUP(ADD_HRM_WFRULE[[#This Row],[APPROVER ROLE NAME (LVL 03)]],HRMWFLookup[[#All],[HRM_WF_ROLENAME]:[HRM_WF_ROLEID]],2,FALSE))</f>
        <v/>
      </c>
      <c r="T23" s="106"/>
      <c r="U23" s="106"/>
      <c r="V23" s="106"/>
      <c r="W23" s="106" t="str">
        <f>IF(ADD_HRM_WFRULE[[#This Row],[APPROVER ROLE NAME (LVL 04)]]="","",VLOOKUP(ADD_HRM_WFRULE[[#This Row],[APPROVER ROLE NAME (LVL 04)]],HRMWFLookup[[#All],[HRM_WF_ROLENAME]:[HRM_WF_ROLEID]],2,FALSE))</f>
        <v/>
      </c>
      <c r="X23" s="106"/>
      <c r="Y23" s="106"/>
      <c r="Z23" s="106"/>
      <c r="AA23" s="106" t="str">
        <f>IF(ADD_HRM_WFRULE[[#This Row],[APPROVER ROLE NAME (LVL 05)]]="","",VLOOKUP(ADD_HRM_WFRULE[[#This Row],[APPROVER ROLE NAME (LVL 05)]],HRMWFLookup[[#All],[HRM_WF_ROLENAME]:[HRM_WF_ROLEID]],2,FALSE))</f>
        <v/>
      </c>
      <c r="AB23" s="106"/>
      <c r="AC23" s="106"/>
      <c r="AD23" s="106"/>
      <c r="AE23" s="106" t="str">
        <f>IF(ADD_HRM_WFRULE[[#This Row],[APPROVER ROLE NAME (LVL 06)]]="","",VLOOKUP(ADD_HRM_WFRULE[[#This Row],[APPROVER ROLE NAME (LVL 06)]],HRMWFLookup[[#All],[HRM_WF_ROLENAME]:[HRM_WF_ROLEID]],2,FALSE))</f>
        <v/>
      </c>
      <c r="AF23" s="106"/>
      <c r="AG23" s="106"/>
      <c r="AH23" s="106"/>
      <c r="AI23" s="106" t="str">
        <f>IF(ADD_HRM_WFRULE[[#This Row],[APPROVER ROLE NAME (LVL 07)]]="","",VLOOKUP(ADD_HRM_WFRULE[[#This Row],[APPROVER ROLE NAME (LVL 07)]],HRMWFLookup[[#All],[HRM_WF_ROLENAME]:[HRM_WF_ROLEID]],2,FALSE))</f>
        <v/>
      </c>
      <c r="AJ23" s="106"/>
      <c r="AK23" s="106"/>
      <c r="AL23" s="106"/>
      <c r="AM23" s="106" t="str">
        <f>IF(ADD_HRM_WFRULE[[#This Row],[APPROVER ROLE NAME (LVL 08)]]="","",VLOOKUP(ADD_HRM_WFRULE[[#This Row],[APPROVER ROLE NAME (LVL 08)]],HRMWFLookup[[#All],[HRM_WF_ROLENAME]:[HRM_WF_ROLEID]],2,FALSE))</f>
        <v/>
      </c>
      <c r="AN23" s="106"/>
      <c r="AO23" s="106"/>
      <c r="AP23" s="106"/>
      <c r="AQ23" s="106" t="str">
        <f>IF(ADD_HRM_WFRULE[[#This Row],[APPROVER ROLE NAME (LVL 09)]]="","",VLOOKUP(ADD_HRM_WFRULE[[#This Row],[APPROVER ROLE NAME (LVL 09)]],HRMWFLookup[[#All],[HRM_WF_ROLENAME]:[HRM_WF_ROLEID]],2,FALSE))</f>
        <v/>
      </c>
      <c r="AR23" s="106"/>
      <c r="AS23" s="106"/>
      <c r="AT23" s="106"/>
      <c r="AU23" s="106" t="str">
        <f>IF(ADD_HRM_WFRULE[[#This Row],[APPROVER ROLE NAME (LVL 10)]]="","",VLOOKUP(ADD_HRM_WFRULE[[#This Row],[APPROVER ROLE NAME (LVL 10)]],HRMWFLookup[[#All],[HRM_WF_ROLENAME]:[HRM_WF_ROLEID]],2,FALSE))</f>
        <v/>
      </c>
      <c r="AV23" s="106"/>
    </row>
    <row r="24" spans="1:48" x14ac:dyDescent="0.3">
      <c r="A24" s="106"/>
      <c r="B24" s="108" t="str">
        <f>IF(HRM_DEPT_SEL="","",LEFT(HRM_DEPT_SEL,2))</f>
        <v/>
      </c>
      <c r="C24" s="62" t="s">
        <v>42</v>
      </c>
      <c r="D24" s="62" t="s">
        <v>42</v>
      </c>
      <c r="E24" s="62" t="s">
        <v>42</v>
      </c>
      <c r="F24" s="62" t="s">
        <v>42</v>
      </c>
      <c r="G24" s="62" t="s">
        <v>42</v>
      </c>
      <c r="H24" s="62" t="s">
        <v>42</v>
      </c>
      <c r="I24" s="106"/>
      <c r="J24" s="106"/>
      <c r="K24" s="106" t="str">
        <f>IF(ADD_HRM_WFRULE[[#This Row],[APPROVER ROLE NAME (LVL 01)]]="","",VLOOKUP(ADD_HRM_WFRULE[[#This Row],[APPROVER ROLE NAME (LVL 01)]],HRMWFLookup[[#All],[HRM_WF_ROLENAME]:[HRM_WF_ROLEID]],2,FALSE))</f>
        <v/>
      </c>
      <c r="L24" s="106"/>
      <c r="M24" s="106"/>
      <c r="N24" s="106"/>
      <c r="O24" s="106" t="str">
        <f>IF(ADD_HRM_WFRULE[[#This Row],[APPROVER ROLE NAME (LVL 02)]]="","",VLOOKUP(ADD_HRM_WFRULE[[#This Row],[APPROVER ROLE NAME (LVL 02)]],HRMWFLookup[[#All],[HRM_WF_ROLENAME]:[HRM_WF_ROLEID]],2,FALSE))</f>
        <v/>
      </c>
      <c r="P24" s="106"/>
      <c r="Q24" s="106"/>
      <c r="R24" s="106"/>
      <c r="S24" s="62" t="str">
        <f>IF(ADD_HRM_WFRULE[[#This Row],[APPROVER ROLE NAME (LVL 03)]]="","",VLOOKUP(ADD_HRM_WFRULE[[#This Row],[APPROVER ROLE NAME (LVL 03)]],HRMWFLookup[[#All],[HRM_WF_ROLENAME]:[HRM_WF_ROLEID]],2,FALSE))</f>
        <v/>
      </c>
      <c r="T24" s="106"/>
      <c r="U24" s="106"/>
      <c r="V24" s="106"/>
      <c r="W24" s="106" t="str">
        <f>IF(ADD_HRM_WFRULE[[#This Row],[APPROVER ROLE NAME (LVL 04)]]="","",VLOOKUP(ADD_HRM_WFRULE[[#This Row],[APPROVER ROLE NAME (LVL 04)]],HRMWFLookup[[#All],[HRM_WF_ROLENAME]:[HRM_WF_ROLEID]],2,FALSE))</f>
        <v/>
      </c>
      <c r="X24" s="106"/>
      <c r="Y24" s="106"/>
      <c r="Z24" s="106"/>
      <c r="AA24" s="106" t="str">
        <f>IF(ADD_HRM_WFRULE[[#This Row],[APPROVER ROLE NAME (LVL 05)]]="","",VLOOKUP(ADD_HRM_WFRULE[[#This Row],[APPROVER ROLE NAME (LVL 05)]],HRMWFLookup[[#All],[HRM_WF_ROLENAME]:[HRM_WF_ROLEID]],2,FALSE))</f>
        <v/>
      </c>
      <c r="AB24" s="106"/>
      <c r="AC24" s="106"/>
      <c r="AD24" s="106"/>
      <c r="AE24" s="106" t="str">
        <f>IF(ADD_HRM_WFRULE[[#This Row],[APPROVER ROLE NAME (LVL 06)]]="","",VLOOKUP(ADD_HRM_WFRULE[[#This Row],[APPROVER ROLE NAME (LVL 06)]],HRMWFLookup[[#All],[HRM_WF_ROLENAME]:[HRM_WF_ROLEID]],2,FALSE))</f>
        <v/>
      </c>
      <c r="AF24" s="106"/>
      <c r="AG24" s="106"/>
      <c r="AH24" s="106"/>
      <c r="AI24" s="106" t="str">
        <f>IF(ADD_HRM_WFRULE[[#This Row],[APPROVER ROLE NAME (LVL 07)]]="","",VLOOKUP(ADD_HRM_WFRULE[[#This Row],[APPROVER ROLE NAME (LVL 07)]],HRMWFLookup[[#All],[HRM_WF_ROLENAME]:[HRM_WF_ROLEID]],2,FALSE))</f>
        <v/>
      </c>
      <c r="AJ24" s="106"/>
      <c r="AK24" s="106"/>
      <c r="AL24" s="106"/>
      <c r="AM24" s="106" t="str">
        <f>IF(ADD_HRM_WFRULE[[#This Row],[APPROVER ROLE NAME (LVL 08)]]="","",VLOOKUP(ADD_HRM_WFRULE[[#This Row],[APPROVER ROLE NAME (LVL 08)]],HRMWFLookup[[#All],[HRM_WF_ROLENAME]:[HRM_WF_ROLEID]],2,FALSE))</f>
        <v/>
      </c>
      <c r="AN24" s="106"/>
      <c r="AO24" s="106"/>
      <c r="AP24" s="106"/>
      <c r="AQ24" s="106" t="str">
        <f>IF(ADD_HRM_WFRULE[[#This Row],[APPROVER ROLE NAME (LVL 09)]]="","",VLOOKUP(ADD_HRM_WFRULE[[#This Row],[APPROVER ROLE NAME (LVL 09)]],HRMWFLookup[[#All],[HRM_WF_ROLENAME]:[HRM_WF_ROLEID]],2,FALSE))</f>
        <v/>
      </c>
      <c r="AR24" s="106"/>
      <c r="AS24" s="106"/>
      <c r="AT24" s="106"/>
      <c r="AU24" s="106" t="str">
        <f>IF(ADD_HRM_WFRULE[[#This Row],[APPROVER ROLE NAME (LVL 10)]]="","",VLOOKUP(ADD_HRM_WFRULE[[#This Row],[APPROVER ROLE NAME (LVL 10)]],HRMWFLookup[[#All],[HRM_WF_ROLENAME]:[HRM_WF_ROLEID]],2,FALSE))</f>
        <v/>
      </c>
      <c r="AV24" s="106"/>
    </row>
    <row r="25" spans="1:48" x14ac:dyDescent="0.3">
      <c r="A25" s="106"/>
      <c r="B25" s="108" t="str">
        <f>IF(HRM_DEPT_SEL="","",LEFT(HRM_DEPT_SEL,2))</f>
        <v/>
      </c>
      <c r="C25" s="62" t="s">
        <v>42</v>
      </c>
      <c r="D25" s="62" t="s">
        <v>42</v>
      </c>
      <c r="E25" s="62" t="s">
        <v>42</v>
      </c>
      <c r="F25" s="62" t="s">
        <v>42</v>
      </c>
      <c r="G25" s="62" t="s">
        <v>42</v>
      </c>
      <c r="H25" s="62" t="s">
        <v>42</v>
      </c>
      <c r="I25" s="106"/>
      <c r="J25" s="106"/>
      <c r="K25" s="106" t="str">
        <f>IF(ADD_HRM_WFRULE[[#This Row],[APPROVER ROLE NAME (LVL 01)]]="","",VLOOKUP(ADD_HRM_WFRULE[[#This Row],[APPROVER ROLE NAME (LVL 01)]],HRMWFLookup[[#All],[HRM_WF_ROLENAME]:[HRM_WF_ROLEID]],2,FALSE))</f>
        <v/>
      </c>
      <c r="L25" s="106"/>
      <c r="M25" s="106"/>
      <c r="N25" s="106"/>
      <c r="O25" s="106" t="str">
        <f>IF(ADD_HRM_WFRULE[[#This Row],[APPROVER ROLE NAME (LVL 02)]]="","",VLOOKUP(ADD_HRM_WFRULE[[#This Row],[APPROVER ROLE NAME (LVL 02)]],HRMWFLookup[[#All],[HRM_WF_ROLENAME]:[HRM_WF_ROLEID]],2,FALSE))</f>
        <v/>
      </c>
      <c r="P25" s="106"/>
      <c r="Q25" s="106"/>
      <c r="R25" s="106"/>
      <c r="S25" s="62" t="str">
        <f>IF(ADD_HRM_WFRULE[[#This Row],[APPROVER ROLE NAME (LVL 03)]]="","",VLOOKUP(ADD_HRM_WFRULE[[#This Row],[APPROVER ROLE NAME (LVL 03)]],HRMWFLookup[[#All],[HRM_WF_ROLENAME]:[HRM_WF_ROLEID]],2,FALSE))</f>
        <v/>
      </c>
      <c r="T25" s="106"/>
      <c r="U25" s="106"/>
      <c r="V25" s="106"/>
      <c r="W25" s="106" t="str">
        <f>IF(ADD_HRM_WFRULE[[#This Row],[APPROVER ROLE NAME (LVL 04)]]="","",VLOOKUP(ADD_HRM_WFRULE[[#This Row],[APPROVER ROLE NAME (LVL 04)]],HRMWFLookup[[#All],[HRM_WF_ROLENAME]:[HRM_WF_ROLEID]],2,FALSE))</f>
        <v/>
      </c>
      <c r="X25" s="106"/>
      <c r="Y25" s="106"/>
      <c r="Z25" s="106"/>
      <c r="AA25" s="106" t="str">
        <f>IF(ADD_HRM_WFRULE[[#This Row],[APPROVER ROLE NAME (LVL 05)]]="","",VLOOKUP(ADD_HRM_WFRULE[[#This Row],[APPROVER ROLE NAME (LVL 05)]],HRMWFLookup[[#All],[HRM_WF_ROLENAME]:[HRM_WF_ROLEID]],2,FALSE))</f>
        <v/>
      </c>
      <c r="AB25" s="106"/>
      <c r="AC25" s="106"/>
      <c r="AD25" s="106"/>
      <c r="AE25" s="106" t="str">
        <f>IF(ADD_HRM_WFRULE[[#This Row],[APPROVER ROLE NAME (LVL 06)]]="","",VLOOKUP(ADD_HRM_WFRULE[[#This Row],[APPROVER ROLE NAME (LVL 06)]],HRMWFLookup[[#All],[HRM_WF_ROLENAME]:[HRM_WF_ROLEID]],2,FALSE))</f>
        <v/>
      </c>
      <c r="AF25" s="106"/>
      <c r="AG25" s="106"/>
      <c r="AH25" s="106"/>
      <c r="AI25" s="106" t="str">
        <f>IF(ADD_HRM_WFRULE[[#This Row],[APPROVER ROLE NAME (LVL 07)]]="","",VLOOKUP(ADD_HRM_WFRULE[[#This Row],[APPROVER ROLE NAME (LVL 07)]],HRMWFLookup[[#All],[HRM_WF_ROLENAME]:[HRM_WF_ROLEID]],2,FALSE))</f>
        <v/>
      </c>
      <c r="AJ25" s="106"/>
      <c r="AK25" s="106"/>
      <c r="AL25" s="106"/>
      <c r="AM25" s="106" t="str">
        <f>IF(ADD_HRM_WFRULE[[#This Row],[APPROVER ROLE NAME (LVL 08)]]="","",VLOOKUP(ADD_HRM_WFRULE[[#This Row],[APPROVER ROLE NAME (LVL 08)]],HRMWFLookup[[#All],[HRM_WF_ROLENAME]:[HRM_WF_ROLEID]],2,FALSE))</f>
        <v/>
      </c>
      <c r="AN25" s="106"/>
      <c r="AO25" s="106"/>
      <c r="AP25" s="106"/>
      <c r="AQ25" s="106" t="str">
        <f>IF(ADD_HRM_WFRULE[[#This Row],[APPROVER ROLE NAME (LVL 09)]]="","",VLOOKUP(ADD_HRM_WFRULE[[#This Row],[APPROVER ROLE NAME (LVL 09)]],HRMWFLookup[[#All],[HRM_WF_ROLENAME]:[HRM_WF_ROLEID]],2,FALSE))</f>
        <v/>
      </c>
      <c r="AR25" s="106"/>
      <c r="AS25" s="106"/>
      <c r="AT25" s="106"/>
      <c r="AU25" s="106" t="str">
        <f>IF(ADD_HRM_WFRULE[[#This Row],[APPROVER ROLE NAME (LVL 10)]]="","",VLOOKUP(ADD_HRM_WFRULE[[#This Row],[APPROVER ROLE NAME (LVL 10)]],HRMWFLookup[[#All],[HRM_WF_ROLENAME]:[HRM_WF_ROLEID]],2,FALSE))</f>
        <v/>
      </c>
      <c r="AV25" s="106"/>
    </row>
    <row r="26" spans="1:48" x14ac:dyDescent="0.3">
      <c r="A26" s="106"/>
      <c r="B26" s="108" t="str">
        <f>IF(HRM_DEPT_SEL="","",LEFT(HRM_DEPT_SEL,2))</f>
        <v/>
      </c>
      <c r="C26" s="62" t="s">
        <v>42</v>
      </c>
      <c r="D26" s="62" t="s">
        <v>42</v>
      </c>
      <c r="E26" s="62" t="s">
        <v>42</v>
      </c>
      <c r="F26" s="62" t="s">
        <v>42</v>
      </c>
      <c r="G26" s="62" t="s">
        <v>42</v>
      </c>
      <c r="H26" s="62" t="s">
        <v>42</v>
      </c>
      <c r="I26" s="106"/>
      <c r="J26" s="106"/>
      <c r="K26" s="106" t="str">
        <f>IF(ADD_HRM_WFRULE[[#This Row],[APPROVER ROLE NAME (LVL 01)]]="","",VLOOKUP(ADD_HRM_WFRULE[[#This Row],[APPROVER ROLE NAME (LVL 01)]],HRMWFLookup[[#All],[HRM_WF_ROLENAME]:[HRM_WF_ROLEID]],2,FALSE))</f>
        <v/>
      </c>
      <c r="L26" s="106"/>
      <c r="M26" s="106"/>
      <c r="N26" s="106"/>
      <c r="O26" s="106" t="str">
        <f>IF(ADD_HRM_WFRULE[[#This Row],[APPROVER ROLE NAME (LVL 02)]]="","",VLOOKUP(ADD_HRM_WFRULE[[#This Row],[APPROVER ROLE NAME (LVL 02)]],HRMWFLookup[[#All],[HRM_WF_ROLENAME]:[HRM_WF_ROLEID]],2,FALSE))</f>
        <v/>
      </c>
      <c r="P26" s="106"/>
      <c r="Q26" s="106"/>
      <c r="R26" s="106"/>
      <c r="S26" s="62" t="str">
        <f>IF(ADD_HRM_WFRULE[[#This Row],[APPROVER ROLE NAME (LVL 03)]]="","",VLOOKUP(ADD_HRM_WFRULE[[#This Row],[APPROVER ROLE NAME (LVL 03)]],HRMWFLookup[[#All],[HRM_WF_ROLENAME]:[HRM_WF_ROLEID]],2,FALSE))</f>
        <v/>
      </c>
      <c r="T26" s="106"/>
      <c r="U26" s="106"/>
      <c r="V26" s="106"/>
      <c r="W26" s="106" t="str">
        <f>IF(ADD_HRM_WFRULE[[#This Row],[APPROVER ROLE NAME (LVL 04)]]="","",VLOOKUP(ADD_HRM_WFRULE[[#This Row],[APPROVER ROLE NAME (LVL 04)]],HRMWFLookup[[#All],[HRM_WF_ROLENAME]:[HRM_WF_ROLEID]],2,FALSE))</f>
        <v/>
      </c>
      <c r="X26" s="106"/>
      <c r="Y26" s="106"/>
      <c r="Z26" s="106"/>
      <c r="AA26" s="106" t="str">
        <f>IF(ADD_HRM_WFRULE[[#This Row],[APPROVER ROLE NAME (LVL 05)]]="","",VLOOKUP(ADD_HRM_WFRULE[[#This Row],[APPROVER ROLE NAME (LVL 05)]],HRMWFLookup[[#All],[HRM_WF_ROLENAME]:[HRM_WF_ROLEID]],2,FALSE))</f>
        <v/>
      </c>
      <c r="AB26" s="106"/>
      <c r="AC26" s="106"/>
      <c r="AD26" s="106"/>
      <c r="AE26" s="106" t="str">
        <f>IF(ADD_HRM_WFRULE[[#This Row],[APPROVER ROLE NAME (LVL 06)]]="","",VLOOKUP(ADD_HRM_WFRULE[[#This Row],[APPROVER ROLE NAME (LVL 06)]],HRMWFLookup[[#All],[HRM_WF_ROLENAME]:[HRM_WF_ROLEID]],2,FALSE))</f>
        <v/>
      </c>
      <c r="AF26" s="106"/>
      <c r="AG26" s="106"/>
      <c r="AH26" s="106"/>
      <c r="AI26" s="106" t="str">
        <f>IF(ADD_HRM_WFRULE[[#This Row],[APPROVER ROLE NAME (LVL 07)]]="","",VLOOKUP(ADD_HRM_WFRULE[[#This Row],[APPROVER ROLE NAME (LVL 07)]],HRMWFLookup[[#All],[HRM_WF_ROLENAME]:[HRM_WF_ROLEID]],2,FALSE))</f>
        <v/>
      </c>
      <c r="AJ26" s="106"/>
      <c r="AK26" s="106"/>
      <c r="AL26" s="106"/>
      <c r="AM26" s="106" t="str">
        <f>IF(ADD_HRM_WFRULE[[#This Row],[APPROVER ROLE NAME (LVL 08)]]="","",VLOOKUP(ADD_HRM_WFRULE[[#This Row],[APPROVER ROLE NAME (LVL 08)]],HRMWFLookup[[#All],[HRM_WF_ROLENAME]:[HRM_WF_ROLEID]],2,FALSE))</f>
        <v/>
      </c>
      <c r="AN26" s="106"/>
      <c r="AO26" s="106"/>
      <c r="AP26" s="106"/>
      <c r="AQ26" s="106" t="str">
        <f>IF(ADD_HRM_WFRULE[[#This Row],[APPROVER ROLE NAME (LVL 09)]]="","",VLOOKUP(ADD_HRM_WFRULE[[#This Row],[APPROVER ROLE NAME (LVL 09)]],HRMWFLookup[[#All],[HRM_WF_ROLENAME]:[HRM_WF_ROLEID]],2,FALSE))</f>
        <v/>
      </c>
      <c r="AR26" s="106"/>
      <c r="AS26" s="106"/>
      <c r="AT26" s="106"/>
      <c r="AU26" s="106" t="str">
        <f>IF(ADD_HRM_WFRULE[[#This Row],[APPROVER ROLE NAME (LVL 10)]]="","",VLOOKUP(ADD_HRM_WFRULE[[#This Row],[APPROVER ROLE NAME (LVL 10)]],HRMWFLookup[[#All],[HRM_WF_ROLENAME]:[HRM_WF_ROLEID]],2,FALSE))</f>
        <v/>
      </c>
      <c r="AV26" s="106"/>
    </row>
    <row r="27" spans="1:48" x14ac:dyDescent="0.3">
      <c r="A27" s="106"/>
      <c r="B27" s="108" t="str">
        <f>IF(HRM_DEPT_SEL="","",LEFT(HRM_DEPT_SEL,2))</f>
        <v/>
      </c>
      <c r="C27" s="62" t="s">
        <v>42</v>
      </c>
      <c r="D27" s="62" t="s">
        <v>42</v>
      </c>
      <c r="E27" s="62" t="s">
        <v>42</v>
      </c>
      <c r="F27" s="62" t="s">
        <v>42</v>
      </c>
      <c r="G27" s="62" t="s">
        <v>42</v>
      </c>
      <c r="H27" s="62" t="s">
        <v>42</v>
      </c>
      <c r="I27" s="106"/>
      <c r="J27" s="106"/>
      <c r="K27" s="106" t="str">
        <f>IF(ADD_HRM_WFRULE[[#This Row],[APPROVER ROLE NAME (LVL 01)]]="","",VLOOKUP(ADD_HRM_WFRULE[[#This Row],[APPROVER ROLE NAME (LVL 01)]],HRMWFLookup[[#All],[HRM_WF_ROLENAME]:[HRM_WF_ROLEID]],2,FALSE))</f>
        <v/>
      </c>
      <c r="L27" s="106"/>
      <c r="M27" s="106"/>
      <c r="N27" s="106"/>
      <c r="O27" s="106" t="str">
        <f>IF(ADD_HRM_WFRULE[[#This Row],[APPROVER ROLE NAME (LVL 02)]]="","",VLOOKUP(ADD_HRM_WFRULE[[#This Row],[APPROVER ROLE NAME (LVL 02)]],HRMWFLookup[[#All],[HRM_WF_ROLENAME]:[HRM_WF_ROLEID]],2,FALSE))</f>
        <v/>
      </c>
      <c r="P27" s="106"/>
      <c r="Q27" s="106"/>
      <c r="R27" s="106"/>
      <c r="S27" s="62" t="str">
        <f>IF(ADD_HRM_WFRULE[[#This Row],[APPROVER ROLE NAME (LVL 03)]]="","",VLOOKUP(ADD_HRM_WFRULE[[#This Row],[APPROVER ROLE NAME (LVL 03)]],HRMWFLookup[[#All],[HRM_WF_ROLENAME]:[HRM_WF_ROLEID]],2,FALSE))</f>
        <v/>
      </c>
      <c r="T27" s="106"/>
      <c r="U27" s="106"/>
      <c r="V27" s="106"/>
      <c r="W27" s="106" t="str">
        <f>IF(ADD_HRM_WFRULE[[#This Row],[APPROVER ROLE NAME (LVL 04)]]="","",VLOOKUP(ADD_HRM_WFRULE[[#This Row],[APPROVER ROLE NAME (LVL 04)]],HRMWFLookup[[#All],[HRM_WF_ROLENAME]:[HRM_WF_ROLEID]],2,FALSE))</f>
        <v/>
      </c>
      <c r="X27" s="106"/>
      <c r="Y27" s="106"/>
      <c r="Z27" s="106"/>
      <c r="AA27" s="106" t="str">
        <f>IF(ADD_HRM_WFRULE[[#This Row],[APPROVER ROLE NAME (LVL 05)]]="","",VLOOKUP(ADD_HRM_WFRULE[[#This Row],[APPROVER ROLE NAME (LVL 05)]],HRMWFLookup[[#All],[HRM_WF_ROLENAME]:[HRM_WF_ROLEID]],2,FALSE))</f>
        <v/>
      </c>
      <c r="AB27" s="106"/>
      <c r="AC27" s="106"/>
      <c r="AD27" s="106"/>
      <c r="AE27" s="106" t="str">
        <f>IF(ADD_HRM_WFRULE[[#This Row],[APPROVER ROLE NAME (LVL 06)]]="","",VLOOKUP(ADD_HRM_WFRULE[[#This Row],[APPROVER ROLE NAME (LVL 06)]],HRMWFLookup[[#All],[HRM_WF_ROLENAME]:[HRM_WF_ROLEID]],2,FALSE))</f>
        <v/>
      </c>
      <c r="AF27" s="106"/>
      <c r="AG27" s="106"/>
      <c r="AH27" s="106"/>
      <c r="AI27" s="106" t="str">
        <f>IF(ADD_HRM_WFRULE[[#This Row],[APPROVER ROLE NAME (LVL 07)]]="","",VLOOKUP(ADD_HRM_WFRULE[[#This Row],[APPROVER ROLE NAME (LVL 07)]],HRMWFLookup[[#All],[HRM_WF_ROLENAME]:[HRM_WF_ROLEID]],2,FALSE))</f>
        <v/>
      </c>
      <c r="AJ27" s="106"/>
      <c r="AK27" s="106"/>
      <c r="AL27" s="106"/>
      <c r="AM27" s="106" t="str">
        <f>IF(ADD_HRM_WFRULE[[#This Row],[APPROVER ROLE NAME (LVL 08)]]="","",VLOOKUP(ADD_HRM_WFRULE[[#This Row],[APPROVER ROLE NAME (LVL 08)]],HRMWFLookup[[#All],[HRM_WF_ROLENAME]:[HRM_WF_ROLEID]],2,FALSE))</f>
        <v/>
      </c>
      <c r="AN27" s="106"/>
      <c r="AO27" s="106"/>
      <c r="AP27" s="106"/>
      <c r="AQ27" s="106" t="str">
        <f>IF(ADD_HRM_WFRULE[[#This Row],[APPROVER ROLE NAME (LVL 09)]]="","",VLOOKUP(ADD_HRM_WFRULE[[#This Row],[APPROVER ROLE NAME (LVL 09)]],HRMWFLookup[[#All],[HRM_WF_ROLENAME]:[HRM_WF_ROLEID]],2,FALSE))</f>
        <v/>
      </c>
      <c r="AR27" s="106"/>
      <c r="AS27" s="106"/>
      <c r="AT27" s="106"/>
      <c r="AU27" s="106" t="str">
        <f>IF(ADD_HRM_WFRULE[[#This Row],[APPROVER ROLE NAME (LVL 10)]]="","",VLOOKUP(ADD_HRM_WFRULE[[#This Row],[APPROVER ROLE NAME (LVL 10)]],HRMWFLookup[[#All],[HRM_WF_ROLENAME]:[HRM_WF_ROLEID]],2,FALSE))</f>
        <v/>
      </c>
      <c r="AV27" s="106"/>
    </row>
    <row r="28" spans="1:48" x14ac:dyDescent="0.3">
      <c r="A28" s="106"/>
      <c r="B28" s="108" t="str">
        <f>IF(HRM_DEPT_SEL="","",LEFT(HRM_DEPT_SEL,2))</f>
        <v/>
      </c>
      <c r="C28" s="62" t="s">
        <v>42</v>
      </c>
      <c r="D28" s="62" t="s">
        <v>42</v>
      </c>
      <c r="E28" s="62" t="s">
        <v>42</v>
      </c>
      <c r="F28" s="62" t="s">
        <v>42</v>
      </c>
      <c r="G28" s="62" t="s">
        <v>42</v>
      </c>
      <c r="H28" s="62" t="s">
        <v>42</v>
      </c>
      <c r="I28" s="106"/>
      <c r="J28" s="106"/>
      <c r="K28" s="106" t="str">
        <f>IF(ADD_HRM_WFRULE[[#This Row],[APPROVER ROLE NAME (LVL 01)]]="","",VLOOKUP(ADD_HRM_WFRULE[[#This Row],[APPROVER ROLE NAME (LVL 01)]],HRMWFLookup[[#All],[HRM_WF_ROLENAME]:[HRM_WF_ROLEID]],2,FALSE))</f>
        <v/>
      </c>
      <c r="L28" s="106"/>
      <c r="M28" s="106"/>
      <c r="N28" s="106"/>
      <c r="O28" s="106" t="str">
        <f>IF(ADD_HRM_WFRULE[[#This Row],[APPROVER ROLE NAME (LVL 02)]]="","",VLOOKUP(ADD_HRM_WFRULE[[#This Row],[APPROVER ROLE NAME (LVL 02)]],HRMWFLookup[[#All],[HRM_WF_ROLENAME]:[HRM_WF_ROLEID]],2,FALSE))</f>
        <v/>
      </c>
      <c r="P28" s="106"/>
      <c r="Q28" s="106"/>
      <c r="R28" s="106"/>
      <c r="S28" s="62" t="str">
        <f>IF(ADD_HRM_WFRULE[[#This Row],[APPROVER ROLE NAME (LVL 03)]]="","",VLOOKUP(ADD_HRM_WFRULE[[#This Row],[APPROVER ROLE NAME (LVL 03)]],HRMWFLookup[[#All],[HRM_WF_ROLENAME]:[HRM_WF_ROLEID]],2,FALSE))</f>
        <v/>
      </c>
      <c r="T28" s="106"/>
      <c r="U28" s="106"/>
      <c r="V28" s="106"/>
      <c r="W28" s="106" t="str">
        <f>IF(ADD_HRM_WFRULE[[#This Row],[APPROVER ROLE NAME (LVL 04)]]="","",VLOOKUP(ADD_HRM_WFRULE[[#This Row],[APPROVER ROLE NAME (LVL 04)]],HRMWFLookup[[#All],[HRM_WF_ROLENAME]:[HRM_WF_ROLEID]],2,FALSE))</f>
        <v/>
      </c>
      <c r="X28" s="106"/>
      <c r="Y28" s="106"/>
      <c r="Z28" s="106"/>
      <c r="AA28" s="106" t="str">
        <f>IF(ADD_HRM_WFRULE[[#This Row],[APPROVER ROLE NAME (LVL 05)]]="","",VLOOKUP(ADD_HRM_WFRULE[[#This Row],[APPROVER ROLE NAME (LVL 05)]],HRMWFLookup[[#All],[HRM_WF_ROLENAME]:[HRM_WF_ROLEID]],2,FALSE))</f>
        <v/>
      </c>
      <c r="AB28" s="106"/>
      <c r="AC28" s="106"/>
      <c r="AD28" s="106"/>
      <c r="AE28" s="106" t="str">
        <f>IF(ADD_HRM_WFRULE[[#This Row],[APPROVER ROLE NAME (LVL 06)]]="","",VLOOKUP(ADD_HRM_WFRULE[[#This Row],[APPROVER ROLE NAME (LVL 06)]],HRMWFLookup[[#All],[HRM_WF_ROLENAME]:[HRM_WF_ROLEID]],2,FALSE))</f>
        <v/>
      </c>
      <c r="AF28" s="106"/>
      <c r="AG28" s="106"/>
      <c r="AH28" s="106"/>
      <c r="AI28" s="106" t="str">
        <f>IF(ADD_HRM_WFRULE[[#This Row],[APPROVER ROLE NAME (LVL 07)]]="","",VLOOKUP(ADD_HRM_WFRULE[[#This Row],[APPROVER ROLE NAME (LVL 07)]],HRMWFLookup[[#All],[HRM_WF_ROLENAME]:[HRM_WF_ROLEID]],2,FALSE))</f>
        <v/>
      </c>
      <c r="AJ28" s="106"/>
      <c r="AK28" s="106"/>
      <c r="AL28" s="106"/>
      <c r="AM28" s="106" t="str">
        <f>IF(ADD_HRM_WFRULE[[#This Row],[APPROVER ROLE NAME (LVL 08)]]="","",VLOOKUP(ADD_HRM_WFRULE[[#This Row],[APPROVER ROLE NAME (LVL 08)]],HRMWFLookup[[#All],[HRM_WF_ROLENAME]:[HRM_WF_ROLEID]],2,FALSE))</f>
        <v/>
      </c>
      <c r="AN28" s="106"/>
      <c r="AO28" s="106"/>
      <c r="AP28" s="106"/>
      <c r="AQ28" s="106" t="str">
        <f>IF(ADD_HRM_WFRULE[[#This Row],[APPROVER ROLE NAME (LVL 09)]]="","",VLOOKUP(ADD_HRM_WFRULE[[#This Row],[APPROVER ROLE NAME (LVL 09)]],HRMWFLookup[[#All],[HRM_WF_ROLENAME]:[HRM_WF_ROLEID]],2,FALSE))</f>
        <v/>
      </c>
      <c r="AR28" s="106"/>
      <c r="AS28" s="106"/>
      <c r="AT28" s="106"/>
      <c r="AU28" s="106" t="str">
        <f>IF(ADD_HRM_WFRULE[[#This Row],[APPROVER ROLE NAME (LVL 10)]]="","",VLOOKUP(ADD_HRM_WFRULE[[#This Row],[APPROVER ROLE NAME (LVL 10)]],HRMWFLookup[[#All],[HRM_WF_ROLENAME]:[HRM_WF_ROLEID]],2,FALSE))</f>
        <v/>
      </c>
      <c r="AV28" s="106"/>
    </row>
    <row r="29" spans="1:48" x14ac:dyDescent="0.3">
      <c r="A29" s="106"/>
      <c r="B29" s="108" t="str">
        <f>IF(HRM_DEPT_SEL="","",LEFT(HRM_DEPT_SEL,2))</f>
        <v/>
      </c>
      <c r="C29" s="62" t="s">
        <v>42</v>
      </c>
      <c r="D29" s="62" t="s">
        <v>42</v>
      </c>
      <c r="E29" s="62" t="s">
        <v>42</v>
      </c>
      <c r="F29" s="62" t="s">
        <v>42</v>
      </c>
      <c r="G29" s="62" t="s">
        <v>42</v>
      </c>
      <c r="H29" s="62" t="s">
        <v>42</v>
      </c>
      <c r="I29" s="106"/>
      <c r="J29" s="106"/>
      <c r="K29" s="106" t="str">
        <f>IF(ADD_HRM_WFRULE[[#This Row],[APPROVER ROLE NAME (LVL 01)]]="","",VLOOKUP(ADD_HRM_WFRULE[[#This Row],[APPROVER ROLE NAME (LVL 01)]],HRMWFLookup[[#All],[HRM_WF_ROLENAME]:[HRM_WF_ROLEID]],2,FALSE))</f>
        <v/>
      </c>
      <c r="L29" s="106"/>
      <c r="M29" s="106"/>
      <c r="N29" s="106"/>
      <c r="O29" s="106" t="str">
        <f>IF(ADD_HRM_WFRULE[[#This Row],[APPROVER ROLE NAME (LVL 02)]]="","",VLOOKUP(ADD_HRM_WFRULE[[#This Row],[APPROVER ROLE NAME (LVL 02)]],HRMWFLookup[[#All],[HRM_WF_ROLENAME]:[HRM_WF_ROLEID]],2,FALSE))</f>
        <v/>
      </c>
      <c r="P29" s="106"/>
      <c r="Q29" s="106"/>
      <c r="R29" s="106"/>
      <c r="S29" s="62" t="str">
        <f>IF(ADD_HRM_WFRULE[[#This Row],[APPROVER ROLE NAME (LVL 03)]]="","",VLOOKUP(ADD_HRM_WFRULE[[#This Row],[APPROVER ROLE NAME (LVL 03)]],HRMWFLookup[[#All],[HRM_WF_ROLENAME]:[HRM_WF_ROLEID]],2,FALSE))</f>
        <v/>
      </c>
      <c r="T29" s="106"/>
      <c r="U29" s="106"/>
      <c r="V29" s="106"/>
      <c r="W29" s="106" t="str">
        <f>IF(ADD_HRM_WFRULE[[#This Row],[APPROVER ROLE NAME (LVL 04)]]="","",VLOOKUP(ADD_HRM_WFRULE[[#This Row],[APPROVER ROLE NAME (LVL 04)]],HRMWFLookup[[#All],[HRM_WF_ROLENAME]:[HRM_WF_ROLEID]],2,FALSE))</f>
        <v/>
      </c>
      <c r="X29" s="106"/>
      <c r="Y29" s="106"/>
      <c r="Z29" s="106"/>
      <c r="AA29" s="106" t="str">
        <f>IF(ADD_HRM_WFRULE[[#This Row],[APPROVER ROLE NAME (LVL 05)]]="","",VLOOKUP(ADD_HRM_WFRULE[[#This Row],[APPROVER ROLE NAME (LVL 05)]],HRMWFLookup[[#All],[HRM_WF_ROLENAME]:[HRM_WF_ROLEID]],2,FALSE))</f>
        <v/>
      </c>
      <c r="AB29" s="106"/>
      <c r="AC29" s="106"/>
      <c r="AD29" s="106"/>
      <c r="AE29" s="106" t="str">
        <f>IF(ADD_HRM_WFRULE[[#This Row],[APPROVER ROLE NAME (LVL 06)]]="","",VLOOKUP(ADD_HRM_WFRULE[[#This Row],[APPROVER ROLE NAME (LVL 06)]],HRMWFLookup[[#All],[HRM_WF_ROLENAME]:[HRM_WF_ROLEID]],2,FALSE))</f>
        <v/>
      </c>
      <c r="AF29" s="106"/>
      <c r="AG29" s="106"/>
      <c r="AH29" s="106"/>
      <c r="AI29" s="106" t="str">
        <f>IF(ADD_HRM_WFRULE[[#This Row],[APPROVER ROLE NAME (LVL 07)]]="","",VLOOKUP(ADD_HRM_WFRULE[[#This Row],[APPROVER ROLE NAME (LVL 07)]],HRMWFLookup[[#All],[HRM_WF_ROLENAME]:[HRM_WF_ROLEID]],2,FALSE))</f>
        <v/>
      </c>
      <c r="AJ29" s="106"/>
      <c r="AK29" s="106"/>
      <c r="AL29" s="106"/>
      <c r="AM29" s="106" t="str">
        <f>IF(ADD_HRM_WFRULE[[#This Row],[APPROVER ROLE NAME (LVL 08)]]="","",VLOOKUP(ADD_HRM_WFRULE[[#This Row],[APPROVER ROLE NAME (LVL 08)]],HRMWFLookup[[#All],[HRM_WF_ROLENAME]:[HRM_WF_ROLEID]],2,FALSE))</f>
        <v/>
      </c>
      <c r="AN29" s="106"/>
      <c r="AO29" s="106"/>
      <c r="AP29" s="106"/>
      <c r="AQ29" s="106" t="str">
        <f>IF(ADD_HRM_WFRULE[[#This Row],[APPROVER ROLE NAME (LVL 09)]]="","",VLOOKUP(ADD_HRM_WFRULE[[#This Row],[APPROVER ROLE NAME (LVL 09)]],HRMWFLookup[[#All],[HRM_WF_ROLENAME]:[HRM_WF_ROLEID]],2,FALSE))</f>
        <v/>
      </c>
      <c r="AR29" s="106"/>
      <c r="AS29" s="106"/>
      <c r="AT29" s="106"/>
      <c r="AU29" s="106" t="str">
        <f>IF(ADD_HRM_WFRULE[[#This Row],[APPROVER ROLE NAME (LVL 10)]]="","",VLOOKUP(ADD_HRM_WFRULE[[#This Row],[APPROVER ROLE NAME (LVL 10)]],HRMWFLookup[[#All],[HRM_WF_ROLENAME]:[HRM_WF_ROLEID]],2,FALSE))</f>
        <v/>
      </c>
      <c r="AV29" s="106"/>
    </row>
    <row r="30" spans="1:48" x14ac:dyDescent="0.3">
      <c r="A30" s="106"/>
      <c r="B30" s="108" t="str">
        <f>IF(HRM_DEPT_SEL="","",LEFT(HRM_DEPT_SEL,2))</f>
        <v/>
      </c>
      <c r="C30" s="62" t="s">
        <v>42</v>
      </c>
      <c r="D30" s="62" t="s">
        <v>42</v>
      </c>
      <c r="E30" s="62" t="s">
        <v>42</v>
      </c>
      <c r="F30" s="62" t="s">
        <v>42</v>
      </c>
      <c r="G30" s="62" t="s">
        <v>42</v>
      </c>
      <c r="H30" s="62" t="s">
        <v>42</v>
      </c>
      <c r="I30" s="106"/>
      <c r="J30" s="106"/>
      <c r="K30" s="106" t="str">
        <f>IF(ADD_HRM_WFRULE[[#This Row],[APPROVER ROLE NAME (LVL 01)]]="","",VLOOKUP(ADD_HRM_WFRULE[[#This Row],[APPROVER ROLE NAME (LVL 01)]],HRMWFLookup[[#All],[HRM_WF_ROLENAME]:[HRM_WF_ROLEID]],2,FALSE))</f>
        <v/>
      </c>
      <c r="L30" s="106"/>
      <c r="M30" s="106"/>
      <c r="N30" s="106"/>
      <c r="O30" s="106" t="str">
        <f>IF(ADD_HRM_WFRULE[[#This Row],[APPROVER ROLE NAME (LVL 02)]]="","",VLOOKUP(ADD_HRM_WFRULE[[#This Row],[APPROVER ROLE NAME (LVL 02)]],HRMWFLookup[[#All],[HRM_WF_ROLENAME]:[HRM_WF_ROLEID]],2,FALSE))</f>
        <v/>
      </c>
      <c r="P30" s="106"/>
      <c r="Q30" s="106"/>
      <c r="R30" s="106"/>
      <c r="S30" s="62" t="str">
        <f>IF(ADD_HRM_WFRULE[[#This Row],[APPROVER ROLE NAME (LVL 03)]]="","",VLOOKUP(ADD_HRM_WFRULE[[#This Row],[APPROVER ROLE NAME (LVL 03)]],HRMWFLookup[[#All],[HRM_WF_ROLENAME]:[HRM_WF_ROLEID]],2,FALSE))</f>
        <v/>
      </c>
      <c r="T30" s="106"/>
      <c r="U30" s="106"/>
      <c r="V30" s="106"/>
      <c r="W30" s="106" t="str">
        <f>IF(ADD_HRM_WFRULE[[#This Row],[APPROVER ROLE NAME (LVL 04)]]="","",VLOOKUP(ADD_HRM_WFRULE[[#This Row],[APPROVER ROLE NAME (LVL 04)]],HRMWFLookup[[#All],[HRM_WF_ROLENAME]:[HRM_WF_ROLEID]],2,FALSE))</f>
        <v/>
      </c>
      <c r="X30" s="106"/>
      <c r="Y30" s="106"/>
      <c r="Z30" s="106"/>
      <c r="AA30" s="106" t="str">
        <f>IF(ADD_HRM_WFRULE[[#This Row],[APPROVER ROLE NAME (LVL 05)]]="","",VLOOKUP(ADD_HRM_WFRULE[[#This Row],[APPROVER ROLE NAME (LVL 05)]],HRMWFLookup[[#All],[HRM_WF_ROLENAME]:[HRM_WF_ROLEID]],2,FALSE))</f>
        <v/>
      </c>
      <c r="AB30" s="106"/>
      <c r="AC30" s="106"/>
      <c r="AD30" s="106"/>
      <c r="AE30" s="106" t="str">
        <f>IF(ADD_HRM_WFRULE[[#This Row],[APPROVER ROLE NAME (LVL 06)]]="","",VLOOKUP(ADD_HRM_WFRULE[[#This Row],[APPROVER ROLE NAME (LVL 06)]],HRMWFLookup[[#All],[HRM_WF_ROLENAME]:[HRM_WF_ROLEID]],2,FALSE))</f>
        <v/>
      </c>
      <c r="AF30" s="106"/>
      <c r="AG30" s="106"/>
      <c r="AH30" s="106"/>
      <c r="AI30" s="106" t="str">
        <f>IF(ADD_HRM_WFRULE[[#This Row],[APPROVER ROLE NAME (LVL 07)]]="","",VLOOKUP(ADD_HRM_WFRULE[[#This Row],[APPROVER ROLE NAME (LVL 07)]],HRMWFLookup[[#All],[HRM_WF_ROLENAME]:[HRM_WF_ROLEID]],2,FALSE))</f>
        <v/>
      </c>
      <c r="AJ30" s="106"/>
      <c r="AK30" s="106"/>
      <c r="AL30" s="106"/>
      <c r="AM30" s="106" t="str">
        <f>IF(ADD_HRM_WFRULE[[#This Row],[APPROVER ROLE NAME (LVL 08)]]="","",VLOOKUP(ADD_HRM_WFRULE[[#This Row],[APPROVER ROLE NAME (LVL 08)]],HRMWFLookup[[#All],[HRM_WF_ROLENAME]:[HRM_WF_ROLEID]],2,FALSE))</f>
        <v/>
      </c>
      <c r="AN30" s="106"/>
      <c r="AO30" s="106"/>
      <c r="AP30" s="106"/>
      <c r="AQ30" s="106" t="str">
        <f>IF(ADD_HRM_WFRULE[[#This Row],[APPROVER ROLE NAME (LVL 09)]]="","",VLOOKUP(ADD_HRM_WFRULE[[#This Row],[APPROVER ROLE NAME (LVL 09)]],HRMWFLookup[[#All],[HRM_WF_ROLENAME]:[HRM_WF_ROLEID]],2,FALSE))</f>
        <v/>
      </c>
      <c r="AR30" s="106"/>
      <c r="AS30" s="106"/>
      <c r="AT30" s="106"/>
      <c r="AU30" s="106" t="str">
        <f>IF(ADD_HRM_WFRULE[[#This Row],[APPROVER ROLE NAME (LVL 10)]]="","",VLOOKUP(ADD_HRM_WFRULE[[#This Row],[APPROVER ROLE NAME (LVL 10)]],HRMWFLookup[[#All],[HRM_WF_ROLENAME]:[HRM_WF_ROLEID]],2,FALSE))</f>
        <v/>
      </c>
      <c r="AV30" s="106"/>
    </row>
    <row r="31" spans="1:48" x14ac:dyDescent="0.3">
      <c r="A31" s="106"/>
      <c r="B31" s="108" t="str">
        <f>IF(HRM_DEPT_SEL="","",LEFT(HRM_DEPT_SEL,2))</f>
        <v/>
      </c>
      <c r="C31" s="62" t="s">
        <v>42</v>
      </c>
      <c r="D31" s="62" t="s">
        <v>42</v>
      </c>
      <c r="E31" s="62" t="s">
        <v>42</v>
      </c>
      <c r="F31" s="62" t="s">
        <v>42</v>
      </c>
      <c r="G31" s="62" t="s">
        <v>42</v>
      </c>
      <c r="H31" s="62" t="s">
        <v>42</v>
      </c>
      <c r="I31" s="106"/>
      <c r="J31" s="106"/>
      <c r="K31" s="106" t="str">
        <f>IF(ADD_HRM_WFRULE[[#This Row],[APPROVER ROLE NAME (LVL 01)]]="","",VLOOKUP(ADD_HRM_WFRULE[[#This Row],[APPROVER ROLE NAME (LVL 01)]],HRMWFLookup[[#All],[HRM_WF_ROLENAME]:[HRM_WF_ROLEID]],2,FALSE))</f>
        <v/>
      </c>
      <c r="L31" s="106"/>
      <c r="M31" s="106"/>
      <c r="N31" s="106"/>
      <c r="O31" s="106" t="str">
        <f>IF(ADD_HRM_WFRULE[[#This Row],[APPROVER ROLE NAME (LVL 02)]]="","",VLOOKUP(ADD_HRM_WFRULE[[#This Row],[APPROVER ROLE NAME (LVL 02)]],HRMWFLookup[[#All],[HRM_WF_ROLENAME]:[HRM_WF_ROLEID]],2,FALSE))</f>
        <v/>
      </c>
      <c r="P31" s="106"/>
      <c r="Q31" s="106"/>
      <c r="R31" s="106"/>
      <c r="S31" s="62" t="str">
        <f>IF(ADD_HRM_WFRULE[[#This Row],[APPROVER ROLE NAME (LVL 03)]]="","",VLOOKUP(ADD_HRM_WFRULE[[#This Row],[APPROVER ROLE NAME (LVL 03)]],HRMWFLookup[[#All],[HRM_WF_ROLENAME]:[HRM_WF_ROLEID]],2,FALSE))</f>
        <v/>
      </c>
      <c r="T31" s="106"/>
      <c r="U31" s="106"/>
      <c r="V31" s="106"/>
      <c r="W31" s="106" t="str">
        <f>IF(ADD_HRM_WFRULE[[#This Row],[APPROVER ROLE NAME (LVL 04)]]="","",VLOOKUP(ADD_HRM_WFRULE[[#This Row],[APPROVER ROLE NAME (LVL 04)]],HRMWFLookup[[#All],[HRM_WF_ROLENAME]:[HRM_WF_ROLEID]],2,FALSE))</f>
        <v/>
      </c>
      <c r="X31" s="106"/>
      <c r="Y31" s="106"/>
      <c r="Z31" s="106"/>
      <c r="AA31" s="106" t="str">
        <f>IF(ADD_HRM_WFRULE[[#This Row],[APPROVER ROLE NAME (LVL 05)]]="","",VLOOKUP(ADD_HRM_WFRULE[[#This Row],[APPROVER ROLE NAME (LVL 05)]],HRMWFLookup[[#All],[HRM_WF_ROLENAME]:[HRM_WF_ROLEID]],2,FALSE))</f>
        <v/>
      </c>
      <c r="AB31" s="106"/>
      <c r="AC31" s="106"/>
      <c r="AD31" s="106"/>
      <c r="AE31" s="106" t="str">
        <f>IF(ADD_HRM_WFRULE[[#This Row],[APPROVER ROLE NAME (LVL 06)]]="","",VLOOKUP(ADD_HRM_WFRULE[[#This Row],[APPROVER ROLE NAME (LVL 06)]],HRMWFLookup[[#All],[HRM_WF_ROLENAME]:[HRM_WF_ROLEID]],2,FALSE))</f>
        <v/>
      </c>
      <c r="AF31" s="106"/>
      <c r="AG31" s="106"/>
      <c r="AH31" s="106"/>
      <c r="AI31" s="106" t="str">
        <f>IF(ADD_HRM_WFRULE[[#This Row],[APPROVER ROLE NAME (LVL 07)]]="","",VLOOKUP(ADD_HRM_WFRULE[[#This Row],[APPROVER ROLE NAME (LVL 07)]],HRMWFLookup[[#All],[HRM_WF_ROLENAME]:[HRM_WF_ROLEID]],2,FALSE))</f>
        <v/>
      </c>
      <c r="AJ31" s="106"/>
      <c r="AK31" s="106"/>
      <c r="AL31" s="106"/>
      <c r="AM31" s="106" t="str">
        <f>IF(ADD_HRM_WFRULE[[#This Row],[APPROVER ROLE NAME (LVL 08)]]="","",VLOOKUP(ADD_HRM_WFRULE[[#This Row],[APPROVER ROLE NAME (LVL 08)]],HRMWFLookup[[#All],[HRM_WF_ROLENAME]:[HRM_WF_ROLEID]],2,FALSE))</f>
        <v/>
      </c>
      <c r="AN31" s="106"/>
      <c r="AO31" s="106"/>
      <c r="AP31" s="106"/>
      <c r="AQ31" s="106" t="str">
        <f>IF(ADD_HRM_WFRULE[[#This Row],[APPROVER ROLE NAME (LVL 09)]]="","",VLOOKUP(ADD_HRM_WFRULE[[#This Row],[APPROVER ROLE NAME (LVL 09)]],HRMWFLookup[[#All],[HRM_WF_ROLENAME]:[HRM_WF_ROLEID]],2,FALSE))</f>
        <v/>
      </c>
      <c r="AR31" s="106"/>
      <c r="AS31" s="106"/>
      <c r="AT31" s="106"/>
      <c r="AU31" s="106" t="str">
        <f>IF(ADD_HRM_WFRULE[[#This Row],[APPROVER ROLE NAME (LVL 10)]]="","",VLOOKUP(ADD_HRM_WFRULE[[#This Row],[APPROVER ROLE NAME (LVL 10)]],HRMWFLookup[[#All],[HRM_WF_ROLENAME]:[HRM_WF_ROLEID]],2,FALSE))</f>
        <v/>
      </c>
      <c r="AV31" s="106"/>
    </row>
    <row r="32" spans="1:48" x14ac:dyDescent="0.3">
      <c r="A32" s="106"/>
      <c r="B32" s="108" t="str">
        <f>IF(HRM_DEPT_SEL="","",LEFT(HRM_DEPT_SEL,2))</f>
        <v/>
      </c>
      <c r="C32" s="62" t="s">
        <v>42</v>
      </c>
      <c r="D32" s="62" t="s">
        <v>42</v>
      </c>
      <c r="E32" s="62" t="s">
        <v>42</v>
      </c>
      <c r="F32" s="62" t="s">
        <v>42</v>
      </c>
      <c r="G32" s="62" t="s">
        <v>42</v>
      </c>
      <c r="H32" s="62" t="s">
        <v>42</v>
      </c>
      <c r="I32" s="106"/>
      <c r="J32" s="106"/>
      <c r="K32" s="106" t="str">
        <f>IF(ADD_HRM_WFRULE[[#This Row],[APPROVER ROLE NAME (LVL 01)]]="","",VLOOKUP(ADD_HRM_WFRULE[[#This Row],[APPROVER ROLE NAME (LVL 01)]],HRMWFLookup[[#All],[HRM_WF_ROLENAME]:[HRM_WF_ROLEID]],2,FALSE))</f>
        <v/>
      </c>
      <c r="L32" s="106"/>
      <c r="M32" s="106"/>
      <c r="N32" s="106"/>
      <c r="O32" s="106" t="str">
        <f>IF(ADD_HRM_WFRULE[[#This Row],[APPROVER ROLE NAME (LVL 02)]]="","",VLOOKUP(ADD_HRM_WFRULE[[#This Row],[APPROVER ROLE NAME (LVL 02)]],HRMWFLookup[[#All],[HRM_WF_ROLENAME]:[HRM_WF_ROLEID]],2,FALSE))</f>
        <v/>
      </c>
      <c r="P32" s="106"/>
      <c r="Q32" s="106"/>
      <c r="R32" s="106"/>
      <c r="S32" s="62" t="str">
        <f>IF(ADD_HRM_WFRULE[[#This Row],[APPROVER ROLE NAME (LVL 03)]]="","",VLOOKUP(ADD_HRM_WFRULE[[#This Row],[APPROVER ROLE NAME (LVL 03)]],HRMWFLookup[[#All],[HRM_WF_ROLENAME]:[HRM_WF_ROLEID]],2,FALSE))</f>
        <v/>
      </c>
      <c r="T32" s="106"/>
      <c r="U32" s="106"/>
      <c r="V32" s="106"/>
      <c r="W32" s="106" t="str">
        <f>IF(ADD_HRM_WFRULE[[#This Row],[APPROVER ROLE NAME (LVL 04)]]="","",VLOOKUP(ADD_HRM_WFRULE[[#This Row],[APPROVER ROLE NAME (LVL 04)]],HRMWFLookup[[#All],[HRM_WF_ROLENAME]:[HRM_WF_ROLEID]],2,FALSE))</f>
        <v/>
      </c>
      <c r="X32" s="106"/>
      <c r="Y32" s="106"/>
      <c r="Z32" s="106"/>
      <c r="AA32" s="106" t="str">
        <f>IF(ADD_HRM_WFRULE[[#This Row],[APPROVER ROLE NAME (LVL 05)]]="","",VLOOKUP(ADD_HRM_WFRULE[[#This Row],[APPROVER ROLE NAME (LVL 05)]],HRMWFLookup[[#All],[HRM_WF_ROLENAME]:[HRM_WF_ROLEID]],2,FALSE))</f>
        <v/>
      </c>
      <c r="AB32" s="106"/>
      <c r="AC32" s="106"/>
      <c r="AD32" s="106"/>
      <c r="AE32" s="106" t="str">
        <f>IF(ADD_HRM_WFRULE[[#This Row],[APPROVER ROLE NAME (LVL 06)]]="","",VLOOKUP(ADD_HRM_WFRULE[[#This Row],[APPROVER ROLE NAME (LVL 06)]],HRMWFLookup[[#All],[HRM_WF_ROLENAME]:[HRM_WF_ROLEID]],2,FALSE))</f>
        <v/>
      </c>
      <c r="AF32" s="106"/>
      <c r="AG32" s="106"/>
      <c r="AH32" s="106"/>
      <c r="AI32" s="106" t="str">
        <f>IF(ADD_HRM_WFRULE[[#This Row],[APPROVER ROLE NAME (LVL 07)]]="","",VLOOKUP(ADD_HRM_WFRULE[[#This Row],[APPROVER ROLE NAME (LVL 07)]],HRMWFLookup[[#All],[HRM_WF_ROLENAME]:[HRM_WF_ROLEID]],2,FALSE))</f>
        <v/>
      </c>
      <c r="AJ32" s="106"/>
      <c r="AK32" s="106"/>
      <c r="AL32" s="106"/>
      <c r="AM32" s="106" t="str">
        <f>IF(ADD_HRM_WFRULE[[#This Row],[APPROVER ROLE NAME (LVL 08)]]="","",VLOOKUP(ADD_HRM_WFRULE[[#This Row],[APPROVER ROLE NAME (LVL 08)]],HRMWFLookup[[#All],[HRM_WF_ROLENAME]:[HRM_WF_ROLEID]],2,FALSE))</f>
        <v/>
      </c>
      <c r="AN32" s="106"/>
      <c r="AO32" s="106"/>
      <c r="AP32" s="106"/>
      <c r="AQ32" s="106" t="str">
        <f>IF(ADD_HRM_WFRULE[[#This Row],[APPROVER ROLE NAME (LVL 09)]]="","",VLOOKUP(ADD_HRM_WFRULE[[#This Row],[APPROVER ROLE NAME (LVL 09)]],HRMWFLookup[[#All],[HRM_WF_ROLENAME]:[HRM_WF_ROLEID]],2,FALSE))</f>
        <v/>
      </c>
      <c r="AR32" s="106"/>
      <c r="AS32" s="106"/>
      <c r="AT32" s="106"/>
      <c r="AU32" s="106" t="str">
        <f>IF(ADD_HRM_WFRULE[[#This Row],[APPROVER ROLE NAME (LVL 10)]]="","",VLOOKUP(ADD_HRM_WFRULE[[#This Row],[APPROVER ROLE NAME (LVL 10)]],HRMWFLookup[[#All],[HRM_WF_ROLENAME]:[HRM_WF_ROLEID]],2,FALSE))</f>
        <v/>
      </c>
      <c r="AV32" s="106"/>
    </row>
    <row r="33" spans="1:48" x14ac:dyDescent="0.3">
      <c r="A33" s="106"/>
      <c r="B33" s="108" t="str">
        <f>IF(HRM_DEPT_SEL="","",LEFT(HRM_DEPT_SEL,2))</f>
        <v/>
      </c>
      <c r="C33" s="62" t="s">
        <v>42</v>
      </c>
      <c r="D33" s="62" t="s">
        <v>42</v>
      </c>
      <c r="E33" s="62" t="s">
        <v>42</v>
      </c>
      <c r="F33" s="62" t="s">
        <v>42</v>
      </c>
      <c r="G33" s="62" t="s">
        <v>42</v>
      </c>
      <c r="H33" s="62" t="s">
        <v>42</v>
      </c>
      <c r="I33" s="106"/>
      <c r="J33" s="106"/>
      <c r="K33" s="106" t="str">
        <f>IF(ADD_HRM_WFRULE[[#This Row],[APPROVER ROLE NAME (LVL 01)]]="","",VLOOKUP(ADD_HRM_WFRULE[[#This Row],[APPROVER ROLE NAME (LVL 01)]],HRMWFLookup[[#All],[HRM_WF_ROLENAME]:[HRM_WF_ROLEID]],2,FALSE))</f>
        <v/>
      </c>
      <c r="L33" s="106"/>
      <c r="M33" s="106"/>
      <c r="N33" s="106"/>
      <c r="O33" s="106" t="str">
        <f>IF(ADD_HRM_WFRULE[[#This Row],[APPROVER ROLE NAME (LVL 02)]]="","",VLOOKUP(ADD_HRM_WFRULE[[#This Row],[APPROVER ROLE NAME (LVL 02)]],HRMWFLookup[[#All],[HRM_WF_ROLENAME]:[HRM_WF_ROLEID]],2,FALSE))</f>
        <v/>
      </c>
      <c r="P33" s="106"/>
      <c r="Q33" s="106"/>
      <c r="R33" s="106"/>
      <c r="S33" s="62" t="str">
        <f>IF(ADD_HRM_WFRULE[[#This Row],[APPROVER ROLE NAME (LVL 03)]]="","",VLOOKUP(ADD_HRM_WFRULE[[#This Row],[APPROVER ROLE NAME (LVL 03)]],HRMWFLookup[[#All],[HRM_WF_ROLENAME]:[HRM_WF_ROLEID]],2,FALSE))</f>
        <v/>
      </c>
      <c r="T33" s="106"/>
      <c r="U33" s="106"/>
      <c r="V33" s="106"/>
      <c r="W33" s="106" t="str">
        <f>IF(ADD_HRM_WFRULE[[#This Row],[APPROVER ROLE NAME (LVL 04)]]="","",VLOOKUP(ADD_HRM_WFRULE[[#This Row],[APPROVER ROLE NAME (LVL 04)]],HRMWFLookup[[#All],[HRM_WF_ROLENAME]:[HRM_WF_ROLEID]],2,FALSE))</f>
        <v/>
      </c>
      <c r="X33" s="106"/>
      <c r="Y33" s="106"/>
      <c r="Z33" s="106"/>
      <c r="AA33" s="106" t="str">
        <f>IF(ADD_HRM_WFRULE[[#This Row],[APPROVER ROLE NAME (LVL 05)]]="","",VLOOKUP(ADD_HRM_WFRULE[[#This Row],[APPROVER ROLE NAME (LVL 05)]],HRMWFLookup[[#All],[HRM_WF_ROLENAME]:[HRM_WF_ROLEID]],2,FALSE))</f>
        <v/>
      </c>
      <c r="AB33" s="106"/>
      <c r="AC33" s="106"/>
      <c r="AD33" s="106"/>
      <c r="AE33" s="106" t="str">
        <f>IF(ADD_HRM_WFRULE[[#This Row],[APPROVER ROLE NAME (LVL 06)]]="","",VLOOKUP(ADD_HRM_WFRULE[[#This Row],[APPROVER ROLE NAME (LVL 06)]],HRMWFLookup[[#All],[HRM_WF_ROLENAME]:[HRM_WF_ROLEID]],2,FALSE))</f>
        <v/>
      </c>
      <c r="AF33" s="106"/>
      <c r="AG33" s="106"/>
      <c r="AH33" s="106"/>
      <c r="AI33" s="106" t="str">
        <f>IF(ADD_HRM_WFRULE[[#This Row],[APPROVER ROLE NAME (LVL 07)]]="","",VLOOKUP(ADD_HRM_WFRULE[[#This Row],[APPROVER ROLE NAME (LVL 07)]],HRMWFLookup[[#All],[HRM_WF_ROLENAME]:[HRM_WF_ROLEID]],2,FALSE))</f>
        <v/>
      </c>
      <c r="AJ33" s="106"/>
      <c r="AK33" s="106"/>
      <c r="AL33" s="106"/>
      <c r="AM33" s="106" t="str">
        <f>IF(ADD_HRM_WFRULE[[#This Row],[APPROVER ROLE NAME (LVL 08)]]="","",VLOOKUP(ADD_HRM_WFRULE[[#This Row],[APPROVER ROLE NAME (LVL 08)]],HRMWFLookup[[#All],[HRM_WF_ROLENAME]:[HRM_WF_ROLEID]],2,FALSE))</f>
        <v/>
      </c>
      <c r="AN33" s="106"/>
      <c r="AO33" s="106"/>
      <c r="AP33" s="106"/>
      <c r="AQ33" s="106" t="str">
        <f>IF(ADD_HRM_WFRULE[[#This Row],[APPROVER ROLE NAME (LVL 09)]]="","",VLOOKUP(ADD_HRM_WFRULE[[#This Row],[APPROVER ROLE NAME (LVL 09)]],HRMWFLookup[[#All],[HRM_WF_ROLENAME]:[HRM_WF_ROLEID]],2,FALSE))</f>
        <v/>
      </c>
      <c r="AR33" s="106"/>
      <c r="AS33" s="106"/>
      <c r="AT33" s="106"/>
      <c r="AU33" s="106" t="str">
        <f>IF(ADD_HRM_WFRULE[[#This Row],[APPROVER ROLE NAME (LVL 10)]]="","",VLOOKUP(ADD_HRM_WFRULE[[#This Row],[APPROVER ROLE NAME (LVL 10)]],HRMWFLookup[[#All],[HRM_WF_ROLENAME]:[HRM_WF_ROLEID]],2,FALSE))</f>
        <v/>
      </c>
      <c r="AV33" s="106"/>
    </row>
    <row r="34" spans="1:48" x14ac:dyDescent="0.3">
      <c r="A34" s="106"/>
      <c r="B34" s="108" t="str">
        <f>IF(HRM_DEPT_SEL="","",LEFT(HRM_DEPT_SEL,2))</f>
        <v/>
      </c>
      <c r="C34" s="62" t="s">
        <v>42</v>
      </c>
      <c r="D34" s="62" t="s">
        <v>42</v>
      </c>
      <c r="E34" s="62" t="s">
        <v>42</v>
      </c>
      <c r="F34" s="62" t="s">
        <v>42</v>
      </c>
      <c r="G34" s="62" t="s">
        <v>42</v>
      </c>
      <c r="H34" s="62" t="s">
        <v>42</v>
      </c>
      <c r="I34" s="106"/>
      <c r="J34" s="106"/>
      <c r="K34" s="106" t="str">
        <f>IF(ADD_HRM_WFRULE[[#This Row],[APPROVER ROLE NAME (LVL 01)]]="","",VLOOKUP(ADD_HRM_WFRULE[[#This Row],[APPROVER ROLE NAME (LVL 01)]],HRMWFLookup[[#All],[HRM_WF_ROLENAME]:[HRM_WF_ROLEID]],2,FALSE))</f>
        <v/>
      </c>
      <c r="L34" s="106"/>
      <c r="M34" s="106"/>
      <c r="N34" s="106"/>
      <c r="O34" s="106" t="str">
        <f>IF(ADD_HRM_WFRULE[[#This Row],[APPROVER ROLE NAME (LVL 02)]]="","",VLOOKUP(ADD_HRM_WFRULE[[#This Row],[APPROVER ROLE NAME (LVL 02)]],HRMWFLookup[[#All],[HRM_WF_ROLENAME]:[HRM_WF_ROLEID]],2,FALSE))</f>
        <v/>
      </c>
      <c r="P34" s="106"/>
      <c r="Q34" s="106"/>
      <c r="R34" s="106"/>
      <c r="S34" s="62" t="str">
        <f>IF(ADD_HRM_WFRULE[[#This Row],[APPROVER ROLE NAME (LVL 03)]]="","",VLOOKUP(ADD_HRM_WFRULE[[#This Row],[APPROVER ROLE NAME (LVL 03)]],HRMWFLookup[[#All],[HRM_WF_ROLENAME]:[HRM_WF_ROLEID]],2,FALSE))</f>
        <v/>
      </c>
      <c r="T34" s="106"/>
      <c r="U34" s="106"/>
      <c r="V34" s="106"/>
      <c r="W34" s="106" t="str">
        <f>IF(ADD_HRM_WFRULE[[#This Row],[APPROVER ROLE NAME (LVL 04)]]="","",VLOOKUP(ADD_HRM_WFRULE[[#This Row],[APPROVER ROLE NAME (LVL 04)]],HRMWFLookup[[#All],[HRM_WF_ROLENAME]:[HRM_WF_ROLEID]],2,FALSE))</f>
        <v/>
      </c>
      <c r="X34" s="106"/>
      <c r="Y34" s="106"/>
      <c r="Z34" s="106"/>
      <c r="AA34" s="106" t="str">
        <f>IF(ADD_HRM_WFRULE[[#This Row],[APPROVER ROLE NAME (LVL 05)]]="","",VLOOKUP(ADD_HRM_WFRULE[[#This Row],[APPROVER ROLE NAME (LVL 05)]],HRMWFLookup[[#All],[HRM_WF_ROLENAME]:[HRM_WF_ROLEID]],2,FALSE))</f>
        <v/>
      </c>
      <c r="AB34" s="106"/>
      <c r="AC34" s="106"/>
      <c r="AD34" s="106"/>
      <c r="AE34" s="106" t="str">
        <f>IF(ADD_HRM_WFRULE[[#This Row],[APPROVER ROLE NAME (LVL 06)]]="","",VLOOKUP(ADD_HRM_WFRULE[[#This Row],[APPROVER ROLE NAME (LVL 06)]],HRMWFLookup[[#All],[HRM_WF_ROLENAME]:[HRM_WF_ROLEID]],2,FALSE))</f>
        <v/>
      </c>
      <c r="AF34" s="106"/>
      <c r="AG34" s="106"/>
      <c r="AH34" s="106"/>
      <c r="AI34" s="106" t="str">
        <f>IF(ADD_HRM_WFRULE[[#This Row],[APPROVER ROLE NAME (LVL 07)]]="","",VLOOKUP(ADD_HRM_WFRULE[[#This Row],[APPROVER ROLE NAME (LVL 07)]],HRMWFLookup[[#All],[HRM_WF_ROLENAME]:[HRM_WF_ROLEID]],2,FALSE))</f>
        <v/>
      </c>
      <c r="AJ34" s="106"/>
      <c r="AK34" s="106"/>
      <c r="AL34" s="106"/>
      <c r="AM34" s="106" t="str">
        <f>IF(ADD_HRM_WFRULE[[#This Row],[APPROVER ROLE NAME (LVL 08)]]="","",VLOOKUP(ADD_HRM_WFRULE[[#This Row],[APPROVER ROLE NAME (LVL 08)]],HRMWFLookup[[#All],[HRM_WF_ROLENAME]:[HRM_WF_ROLEID]],2,FALSE))</f>
        <v/>
      </c>
      <c r="AN34" s="106"/>
      <c r="AO34" s="106"/>
      <c r="AP34" s="106"/>
      <c r="AQ34" s="106" t="str">
        <f>IF(ADD_HRM_WFRULE[[#This Row],[APPROVER ROLE NAME (LVL 09)]]="","",VLOOKUP(ADD_HRM_WFRULE[[#This Row],[APPROVER ROLE NAME (LVL 09)]],HRMWFLookup[[#All],[HRM_WF_ROLENAME]:[HRM_WF_ROLEID]],2,FALSE))</f>
        <v/>
      </c>
      <c r="AR34" s="106"/>
      <c r="AS34" s="106"/>
      <c r="AT34" s="106"/>
      <c r="AU34" s="106" t="str">
        <f>IF(ADD_HRM_WFRULE[[#This Row],[APPROVER ROLE NAME (LVL 10)]]="","",VLOOKUP(ADD_HRM_WFRULE[[#This Row],[APPROVER ROLE NAME (LVL 10)]],HRMWFLookup[[#All],[HRM_WF_ROLENAME]:[HRM_WF_ROLEID]],2,FALSE))</f>
        <v/>
      </c>
      <c r="AV34" s="106"/>
    </row>
    <row r="35" spans="1:48" x14ac:dyDescent="0.3">
      <c r="A35" s="106"/>
      <c r="B35" s="108" t="str">
        <f>IF(HRM_DEPT_SEL="","",LEFT(HRM_DEPT_SEL,2))</f>
        <v/>
      </c>
      <c r="C35" s="62" t="s">
        <v>42</v>
      </c>
      <c r="D35" s="62" t="s">
        <v>42</v>
      </c>
      <c r="E35" s="62" t="s">
        <v>42</v>
      </c>
      <c r="F35" s="62" t="s">
        <v>42</v>
      </c>
      <c r="G35" s="62" t="s">
        <v>42</v>
      </c>
      <c r="H35" s="62" t="s">
        <v>42</v>
      </c>
      <c r="I35" s="106"/>
      <c r="J35" s="106"/>
      <c r="K35" s="106" t="str">
        <f>IF(ADD_HRM_WFRULE[[#This Row],[APPROVER ROLE NAME (LVL 01)]]="","",VLOOKUP(ADD_HRM_WFRULE[[#This Row],[APPROVER ROLE NAME (LVL 01)]],HRMWFLookup[[#All],[HRM_WF_ROLENAME]:[HRM_WF_ROLEID]],2,FALSE))</f>
        <v/>
      </c>
      <c r="L35" s="106"/>
      <c r="M35" s="106"/>
      <c r="N35" s="106"/>
      <c r="O35" s="106" t="str">
        <f>IF(ADD_HRM_WFRULE[[#This Row],[APPROVER ROLE NAME (LVL 02)]]="","",VLOOKUP(ADD_HRM_WFRULE[[#This Row],[APPROVER ROLE NAME (LVL 02)]],HRMWFLookup[[#All],[HRM_WF_ROLENAME]:[HRM_WF_ROLEID]],2,FALSE))</f>
        <v/>
      </c>
      <c r="P35" s="106"/>
      <c r="Q35" s="106"/>
      <c r="R35" s="106"/>
      <c r="S35" s="62" t="str">
        <f>IF(ADD_HRM_WFRULE[[#This Row],[APPROVER ROLE NAME (LVL 03)]]="","",VLOOKUP(ADD_HRM_WFRULE[[#This Row],[APPROVER ROLE NAME (LVL 03)]],HRMWFLookup[[#All],[HRM_WF_ROLENAME]:[HRM_WF_ROLEID]],2,FALSE))</f>
        <v/>
      </c>
      <c r="T35" s="106"/>
      <c r="U35" s="106"/>
      <c r="V35" s="106"/>
      <c r="W35" s="106" t="str">
        <f>IF(ADD_HRM_WFRULE[[#This Row],[APPROVER ROLE NAME (LVL 04)]]="","",VLOOKUP(ADD_HRM_WFRULE[[#This Row],[APPROVER ROLE NAME (LVL 04)]],HRMWFLookup[[#All],[HRM_WF_ROLENAME]:[HRM_WF_ROLEID]],2,FALSE))</f>
        <v/>
      </c>
      <c r="X35" s="106"/>
      <c r="Y35" s="106"/>
      <c r="Z35" s="106"/>
      <c r="AA35" s="106" t="str">
        <f>IF(ADD_HRM_WFRULE[[#This Row],[APPROVER ROLE NAME (LVL 05)]]="","",VLOOKUP(ADD_HRM_WFRULE[[#This Row],[APPROVER ROLE NAME (LVL 05)]],HRMWFLookup[[#All],[HRM_WF_ROLENAME]:[HRM_WF_ROLEID]],2,FALSE))</f>
        <v/>
      </c>
      <c r="AB35" s="106"/>
      <c r="AC35" s="106"/>
      <c r="AD35" s="106"/>
      <c r="AE35" s="106" t="str">
        <f>IF(ADD_HRM_WFRULE[[#This Row],[APPROVER ROLE NAME (LVL 06)]]="","",VLOOKUP(ADD_HRM_WFRULE[[#This Row],[APPROVER ROLE NAME (LVL 06)]],HRMWFLookup[[#All],[HRM_WF_ROLENAME]:[HRM_WF_ROLEID]],2,FALSE))</f>
        <v/>
      </c>
      <c r="AF35" s="106"/>
      <c r="AG35" s="106"/>
      <c r="AH35" s="106"/>
      <c r="AI35" s="106" t="str">
        <f>IF(ADD_HRM_WFRULE[[#This Row],[APPROVER ROLE NAME (LVL 07)]]="","",VLOOKUP(ADD_HRM_WFRULE[[#This Row],[APPROVER ROLE NAME (LVL 07)]],HRMWFLookup[[#All],[HRM_WF_ROLENAME]:[HRM_WF_ROLEID]],2,FALSE))</f>
        <v/>
      </c>
      <c r="AJ35" s="106"/>
      <c r="AK35" s="106"/>
      <c r="AL35" s="106"/>
      <c r="AM35" s="106" t="str">
        <f>IF(ADD_HRM_WFRULE[[#This Row],[APPROVER ROLE NAME (LVL 08)]]="","",VLOOKUP(ADD_HRM_WFRULE[[#This Row],[APPROVER ROLE NAME (LVL 08)]],HRMWFLookup[[#All],[HRM_WF_ROLENAME]:[HRM_WF_ROLEID]],2,FALSE))</f>
        <v/>
      </c>
      <c r="AN35" s="106"/>
      <c r="AO35" s="106"/>
      <c r="AP35" s="106"/>
      <c r="AQ35" s="106" t="str">
        <f>IF(ADD_HRM_WFRULE[[#This Row],[APPROVER ROLE NAME (LVL 09)]]="","",VLOOKUP(ADD_HRM_WFRULE[[#This Row],[APPROVER ROLE NAME (LVL 09)]],HRMWFLookup[[#All],[HRM_WF_ROLENAME]:[HRM_WF_ROLEID]],2,FALSE))</f>
        <v/>
      </c>
      <c r="AR35" s="106"/>
      <c r="AS35" s="106"/>
      <c r="AT35" s="106"/>
      <c r="AU35" s="106" t="str">
        <f>IF(ADD_HRM_WFRULE[[#This Row],[APPROVER ROLE NAME (LVL 10)]]="","",VLOOKUP(ADD_HRM_WFRULE[[#This Row],[APPROVER ROLE NAME (LVL 10)]],HRMWFLookup[[#All],[HRM_WF_ROLENAME]:[HRM_WF_ROLEID]],2,FALSE))</f>
        <v/>
      </c>
      <c r="AV35" s="106"/>
    </row>
    <row r="36" spans="1:48" x14ac:dyDescent="0.3">
      <c r="A36" s="106"/>
      <c r="B36" s="108" t="str">
        <f>IF(HRM_DEPT_SEL="","",LEFT(HRM_DEPT_SEL,2))</f>
        <v/>
      </c>
      <c r="C36" s="62" t="s">
        <v>42</v>
      </c>
      <c r="D36" s="62" t="s">
        <v>42</v>
      </c>
      <c r="E36" s="62" t="s">
        <v>42</v>
      </c>
      <c r="F36" s="62" t="s">
        <v>42</v>
      </c>
      <c r="G36" s="62" t="s">
        <v>42</v>
      </c>
      <c r="H36" s="62" t="s">
        <v>42</v>
      </c>
      <c r="I36" s="106"/>
      <c r="J36" s="106"/>
      <c r="K36" s="106" t="str">
        <f>IF(ADD_HRM_WFRULE[[#This Row],[APPROVER ROLE NAME (LVL 01)]]="","",VLOOKUP(ADD_HRM_WFRULE[[#This Row],[APPROVER ROLE NAME (LVL 01)]],HRMWFLookup[[#All],[HRM_WF_ROLENAME]:[HRM_WF_ROLEID]],2,FALSE))</f>
        <v/>
      </c>
      <c r="L36" s="106"/>
      <c r="M36" s="106"/>
      <c r="N36" s="106"/>
      <c r="O36" s="106" t="str">
        <f>IF(ADD_HRM_WFRULE[[#This Row],[APPROVER ROLE NAME (LVL 02)]]="","",VLOOKUP(ADD_HRM_WFRULE[[#This Row],[APPROVER ROLE NAME (LVL 02)]],HRMWFLookup[[#All],[HRM_WF_ROLENAME]:[HRM_WF_ROLEID]],2,FALSE))</f>
        <v/>
      </c>
      <c r="P36" s="106"/>
      <c r="Q36" s="106"/>
      <c r="R36" s="106"/>
      <c r="S36" s="62" t="str">
        <f>IF(ADD_HRM_WFRULE[[#This Row],[APPROVER ROLE NAME (LVL 03)]]="","",VLOOKUP(ADD_HRM_WFRULE[[#This Row],[APPROVER ROLE NAME (LVL 03)]],HRMWFLookup[[#All],[HRM_WF_ROLENAME]:[HRM_WF_ROLEID]],2,FALSE))</f>
        <v/>
      </c>
      <c r="T36" s="106"/>
      <c r="U36" s="106"/>
      <c r="V36" s="106"/>
      <c r="W36" s="106" t="str">
        <f>IF(ADD_HRM_WFRULE[[#This Row],[APPROVER ROLE NAME (LVL 04)]]="","",VLOOKUP(ADD_HRM_WFRULE[[#This Row],[APPROVER ROLE NAME (LVL 04)]],HRMWFLookup[[#All],[HRM_WF_ROLENAME]:[HRM_WF_ROLEID]],2,FALSE))</f>
        <v/>
      </c>
      <c r="X36" s="106"/>
      <c r="Y36" s="106"/>
      <c r="Z36" s="106"/>
      <c r="AA36" s="106" t="str">
        <f>IF(ADD_HRM_WFRULE[[#This Row],[APPROVER ROLE NAME (LVL 05)]]="","",VLOOKUP(ADD_HRM_WFRULE[[#This Row],[APPROVER ROLE NAME (LVL 05)]],HRMWFLookup[[#All],[HRM_WF_ROLENAME]:[HRM_WF_ROLEID]],2,FALSE))</f>
        <v/>
      </c>
      <c r="AB36" s="106"/>
      <c r="AC36" s="106"/>
      <c r="AD36" s="106"/>
      <c r="AE36" s="106" t="str">
        <f>IF(ADD_HRM_WFRULE[[#This Row],[APPROVER ROLE NAME (LVL 06)]]="","",VLOOKUP(ADD_HRM_WFRULE[[#This Row],[APPROVER ROLE NAME (LVL 06)]],HRMWFLookup[[#All],[HRM_WF_ROLENAME]:[HRM_WF_ROLEID]],2,FALSE))</f>
        <v/>
      </c>
      <c r="AF36" s="106"/>
      <c r="AG36" s="106"/>
      <c r="AH36" s="106"/>
      <c r="AI36" s="106" t="str">
        <f>IF(ADD_HRM_WFRULE[[#This Row],[APPROVER ROLE NAME (LVL 07)]]="","",VLOOKUP(ADD_HRM_WFRULE[[#This Row],[APPROVER ROLE NAME (LVL 07)]],HRMWFLookup[[#All],[HRM_WF_ROLENAME]:[HRM_WF_ROLEID]],2,FALSE))</f>
        <v/>
      </c>
      <c r="AJ36" s="106"/>
      <c r="AK36" s="106"/>
      <c r="AL36" s="106"/>
      <c r="AM36" s="106" t="str">
        <f>IF(ADD_HRM_WFRULE[[#This Row],[APPROVER ROLE NAME (LVL 08)]]="","",VLOOKUP(ADD_HRM_WFRULE[[#This Row],[APPROVER ROLE NAME (LVL 08)]],HRMWFLookup[[#All],[HRM_WF_ROLENAME]:[HRM_WF_ROLEID]],2,FALSE))</f>
        <v/>
      </c>
      <c r="AN36" s="106"/>
      <c r="AO36" s="106"/>
      <c r="AP36" s="106"/>
      <c r="AQ36" s="106" t="str">
        <f>IF(ADD_HRM_WFRULE[[#This Row],[APPROVER ROLE NAME (LVL 09)]]="","",VLOOKUP(ADD_HRM_WFRULE[[#This Row],[APPROVER ROLE NAME (LVL 09)]],HRMWFLookup[[#All],[HRM_WF_ROLENAME]:[HRM_WF_ROLEID]],2,FALSE))</f>
        <v/>
      </c>
      <c r="AR36" s="106"/>
      <c r="AS36" s="106"/>
      <c r="AT36" s="106"/>
      <c r="AU36" s="106" t="str">
        <f>IF(ADD_HRM_WFRULE[[#This Row],[APPROVER ROLE NAME (LVL 10)]]="","",VLOOKUP(ADD_HRM_WFRULE[[#This Row],[APPROVER ROLE NAME (LVL 10)]],HRMWFLookup[[#All],[HRM_WF_ROLENAME]:[HRM_WF_ROLEID]],2,FALSE))</f>
        <v/>
      </c>
      <c r="AV36" s="106"/>
    </row>
    <row r="37" spans="1:48" x14ac:dyDescent="0.3">
      <c r="A37" s="106"/>
      <c r="B37" s="108" t="str">
        <f>IF(HRM_DEPT_SEL="","",LEFT(HRM_DEPT_SEL,2))</f>
        <v/>
      </c>
      <c r="C37" s="62" t="s">
        <v>42</v>
      </c>
      <c r="D37" s="62" t="s">
        <v>42</v>
      </c>
      <c r="E37" s="62" t="s">
        <v>42</v>
      </c>
      <c r="F37" s="62" t="s">
        <v>42</v>
      </c>
      <c r="G37" s="62" t="s">
        <v>42</v>
      </c>
      <c r="H37" s="62" t="s">
        <v>42</v>
      </c>
      <c r="I37" s="106"/>
      <c r="J37" s="106"/>
      <c r="K37" s="106" t="str">
        <f>IF(ADD_HRM_WFRULE[[#This Row],[APPROVER ROLE NAME (LVL 01)]]="","",VLOOKUP(ADD_HRM_WFRULE[[#This Row],[APPROVER ROLE NAME (LVL 01)]],HRMWFLookup[[#All],[HRM_WF_ROLENAME]:[HRM_WF_ROLEID]],2,FALSE))</f>
        <v/>
      </c>
      <c r="L37" s="106"/>
      <c r="M37" s="106"/>
      <c r="N37" s="106"/>
      <c r="O37" s="106" t="str">
        <f>IF(ADD_HRM_WFRULE[[#This Row],[APPROVER ROLE NAME (LVL 02)]]="","",VLOOKUP(ADD_HRM_WFRULE[[#This Row],[APPROVER ROLE NAME (LVL 02)]],HRMWFLookup[[#All],[HRM_WF_ROLENAME]:[HRM_WF_ROLEID]],2,FALSE))</f>
        <v/>
      </c>
      <c r="P37" s="106"/>
      <c r="Q37" s="106"/>
      <c r="R37" s="106"/>
      <c r="S37" s="62" t="str">
        <f>IF(ADD_HRM_WFRULE[[#This Row],[APPROVER ROLE NAME (LVL 03)]]="","",VLOOKUP(ADD_HRM_WFRULE[[#This Row],[APPROVER ROLE NAME (LVL 03)]],HRMWFLookup[[#All],[HRM_WF_ROLENAME]:[HRM_WF_ROLEID]],2,FALSE))</f>
        <v/>
      </c>
      <c r="T37" s="106"/>
      <c r="U37" s="106"/>
      <c r="V37" s="106"/>
      <c r="W37" s="106" t="str">
        <f>IF(ADD_HRM_WFRULE[[#This Row],[APPROVER ROLE NAME (LVL 04)]]="","",VLOOKUP(ADD_HRM_WFRULE[[#This Row],[APPROVER ROLE NAME (LVL 04)]],HRMWFLookup[[#All],[HRM_WF_ROLENAME]:[HRM_WF_ROLEID]],2,FALSE))</f>
        <v/>
      </c>
      <c r="X37" s="106"/>
      <c r="Y37" s="106"/>
      <c r="Z37" s="106"/>
      <c r="AA37" s="106" t="str">
        <f>IF(ADD_HRM_WFRULE[[#This Row],[APPROVER ROLE NAME (LVL 05)]]="","",VLOOKUP(ADD_HRM_WFRULE[[#This Row],[APPROVER ROLE NAME (LVL 05)]],HRMWFLookup[[#All],[HRM_WF_ROLENAME]:[HRM_WF_ROLEID]],2,FALSE))</f>
        <v/>
      </c>
      <c r="AB37" s="106"/>
      <c r="AC37" s="106"/>
      <c r="AD37" s="106"/>
      <c r="AE37" s="106" t="str">
        <f>IF(ADD_HRM_WFRULE[[#This Row],[APPROVER ROLE NAME (LVL 06)]]="","",VLOOKUP(ADD_HRM_WFRULE[[#This Row],[APPROVER ROLE NAME (LVL 06)]],HRMWFLookup[[#All],[HRM_WF_ROLENAME]:[HRM_WF_ROLEID]],2,FALSE))</f>
        <v/>
      </c>
      <c r="AF37" s="106"/>
      <c r="AG37" s="106"/>
      <c r="AH37" s="106"/>
      <c r="AI37" s="106" t="str">
        <f>IF(ADD_HRM_WFRULE[[#This Row],[APPROVER ROLE NAME (LVL 07)]]="","",VLOOKUP(ADD_HRM_WFRULE[[#This Row],[APPROVER ROLE NAME (LVL 07)]],HRMWFLookup[[#All],[HRM_WF_ROLENAME]:[HRM_WF_ROLEID]],2,FALSE))</f>
        <v/>
      </c>
      <c r="AJ37" s="106"/>
      <c r="AK37" s="106"/>
      <c r="AL37" s="106"/>
      <c r="AM37" s="106" t="str">
        <f>IF(ADD_HRM_WFRULE[[#This Row],[APPROVER ROLE NAME (LVL 08)]]="","",VLOOKUP(ADD_HRM_WFRULE[[#This Row],[APPROVER ROLE NAME (LVL 08)]],HRMWFLookup[[#All],[HRM_WF_ROLENAME]:[HRM_WF_ROLEID]],2,FALSE))</f>
        <v/>
      </c>
      <c r="AN37" s="106"/>
      <c r="AO37" s="106"/>
      <c r="AP37" s="106"/>
      <c r="AQ37" s="106" t="str">
        <f>IF(ADD_HRM_WFRULE[[#This Row],[APPROVER ROLE NAME (LVL 09)]]="","",VLOOKUP(ADD_HRM_WFRULE[[#This Row],[APPROVER ROLE NAME (LVL 09)]],HRMWFLookup[[#All],[HRM_WF_ROLENAME]:[HRM_WF_ROLEID]],2,FALSE))</f>
        <v/>
      </c>
      <c r="AR37" s="106"/>
      <c r="AS37" s="106"/>
      <c r="AT37" s="106"/>
      <c r="AU37" s="106" t="str">
        <f>IF(ADD_HRM_WFRULE[[#This Row],[APPROVER ROLE NAME (LVL 10)]]="","",VLOOKUP(ADD_HRM_WFRULE[[#This Row],[APPROVER ROLE NAME (LVL 10)]],HRMWFLookup[[#All],[HRM_WF_ROLENAME]:[HRM_WF_ROLEID]],2,FALSE))</f>
        <v/>
      </c>
      <c r="AV37" s="106"/>
    </row>
    <row r="38" spans="1:48" x14ac:dyDescent="0.3">
      <c r="A38" s="106"/>
      <c r="B38" s="108" t="str">
        <f>IF(HRM_DEPT_SEL="","",LEFT(HRM_DEPT_SEL,2))</f>
        <v/>
      </c>
      <c r="C38" s="62" t="s">
        <v>42</v>
      </c>
      <c r="D38" s="62" t="s">
        <v>42</v>
      </c>
      <c r="E38" s="62" t="s">
        <v>42</v>
      </c>
      <c r="F38" s="62" t="s">
        <v>42</v>
      </c>
      <c r="G38" s="62" t="s">
        <v>42</v>
      </c>
      <c r="H38" s="62" t="s">
        <v>42</v>
      </c>
      <c r="I38" s="106"/>
      <c r="J38" s="106"/>
      <c r="K38" s="106" t="str">
        <f>IF(ADD_HRM_WFRULE[[#This Row],[APPROVER ROLE NAME (LVL 01)]]="","",VLOOKUP(ADD_HRM_WFRULE[[#This Row],[APPROVER ROLE NAME (LVL 01)]],HRMWFLookup[[#All],[HRM_WF_ROLENAME]:[HRM_WF_ROLEID]],2,FALSE))</f>
        <v/>
      </c>
      <c r="L38" s="106"/>
      <c r="M38" s="106"/>
      <c r="N38" s="106"/>
      <c r="O38" s="106" t="str">
        <f>IF(ADD_HRM_WFRULE[[#This Row],[APPROVER ROLE NAME (LVL 02)]]="","",VLOOKUP(ADD_HRM_WFRULE[[#This Row],[APPROVER ROLE NAME (LVL 02)]],HRMWFLookup[[#All],[HRM_WF_ROLENAME]:[HRM_WF_ROLEID]],2,FALSE))</f>
        <v/>
      </c>
      <c r="P38" s="106"/>
      <c r="Q38" s="106"/>
      <c r="R38" s="106"/>
      <c r="S38" s="62" t="str">
        <f>IF(ADD_HRM_WFRULE[[#This Row],[APPROVER ROLE NAME (LVL 03)]]="","",VLOOKUP(ADD_HRM_WFRULE[[#This Row],[APPROVER ROLE NAME (LVL 03)]],HRMWFLookup[[#All],[HRM_WF_ROLENAME]:[HRM_WF_ROLEID]],2,FALSE))</f>
        <v/>
      </c>
      <c r="T38" s="106"/>
      <c r="U38" s="106"/>
      <c r="V38" s="106"/>
      <c r="W38" s="106" t="str">
        <f>IF(ADD_HRM_WFRULE[[#This Row],[APPROVER ROLE NAME (LVL 04)]]="","",VLOOKUP(ADD_HRM_WFRULE[[#This Row],[APPROVER ROLE NAME (LVL 04)]],HRMWFLookup[[#All],[HRM_WF_ROLENAME]:[HRM_WF_ROLEID]],2,FALSE))</f>
        <v/>
      </c>
      <c r="X38" s="106"/>
      <c r="Y38" s="106"/>
      <c r="Z38" s="106"/>
      <c r="AA38" s="106" t="str">
        <f>IF(ADD_HRM_WFRULE[[#This Row],[APPROVER ROLE NAME (LVL 05)]]="","",VLOOKUP(ADD_HRM_WFRULE[[#This Row],[APPROVER ROLE NAME (LVL 05)]],HRMWFLookup[[#All],[HRM_WF_ROLENAME]:[HRM_WF_ROLEID]],2,FALSE))</f>
        <v/>
      </c>
      <c r="AB38" s="106"/>
      <c r="AC38" s="106"/>
      <c r="AD38" s="106"/>
      <c r="AE38" s="106" t="str">
        <f>IF(ADD_HRM_WFRULE[[#This Row],[APPROVER ROLE NAME (LVL 06)]]="","",VLOOKUP(ADD_HRM_WFRULE[[#This Row],[APPROVER ROLE NAME (LVL 06)]],HRMWFLookup[[#All],[HRM_WF_ROLENAME]:[HRM_WF_ROLEID]],2,FALSE))</f>
        <v/>
      </c>
      <c r="AF38" s="106"/>
      <c r="AG38" s="106"/>
      <c r="AH38" s="106"/>
      <c r="AI38" s="106" t="str">
        <f>IF(ADD_HRM_WFRULE[[#This Row],[APPROVER ROLE NAME (LVL 07)]]="","",VLOOKUP(ADD_HRM_WFRULE[[#This Row],[APPROVER ROLE NAME (LVL 07)]],HRMWFLookup[[#All],[HRM_WF_ROLENAME]:[HRM_WF_ROLEID]],2,FALSE))</f>
        <v/>
      </c>
      <c r="AJ38" s="106"/>
      <c r="AK38" s="106"/>
      <c r="AL38" s="106"/>
      <c r="AM38" s="106" t="str">
        <f>IF(ADD_HRM_WFRULE[[#This Row],[APPROVER ROLE NAME (LVL 08)]]="","",VLOOKUP(ADD_HRM_WFRULE[[#This Row],[APPROVER ROLE NAME (LVL 08)]],HRMWFLookup[[#All],[HRM_WF_ROLENAME]:[HRM_WF_ROLEID]],2,FALSE))</f>
        <v/>
      </c>
      <c r="AN38" s="106"/>
      <c r="AO38" s="106"/>
      <c r="AP38" s="106"/>
      <c r="AQ38" s="106" t="str">
        <f>IF(ADD_HRM_WFRULE[[#This Row],[APPROVER ROLE NAME (LVL 09)]]="","",VLOOKUP(ADD_HRM_WFRULE[[#This Row],[APPROVER ROLE NAME (LVL 09)]],HRMWFLookup[[#All],[HRM_WF_ROLENAME]:[HRM_WF_ROLEID]],2,FALSE))</f>
        <v/>
      </c>
      <c r="AR38" s="106"/>
      <c r="AS38" s="106"/>
      <c r="AT38" s="106"/>
      <c r="AU38" s="106" t="str">
        <f>IF(ADD_HRM_WFRULE[[#This Row],[APPROVER ROLE NAME (LVL 10)]]="","",VLOOKUP(ADD_HRM_WFRULE[[#This Row],[APPROVER ROLE NAME (LVL 10)]],HRMWFLookup[[#All],[HRM_WF_ROLENAME]:[HRM_WF_ROLEID]],2,FALSE))</f>
        <v/>
      </c>
      <c r="AV38" s="106"/>
    </row>
    <row r="39" spans="1:48" x14ac:dyDescent="0.3">
      <c r="A39" s="106"/>
      <c r="B39" s="108" t="str">
        <f>IF(HRM_DEPT_SEL="","",LEFT(HRM_DEPT_SEL,2))</f>
        <v/>
      </c>
      <c r="C39" s="62" t="s">
        <v>42</v>
      </c>
      <c r="D39" s="62" t="s">
        <v>42</v>
      </c>
      <c r="E39" s="62" t="s">
        <v>42</v>
      </c>
      <c r="F39" s="62" t="s">
        <v>42</v>
      </c>
      <c r="G39" s="62" t="s">
        <v>42</v>
      </c>
      <c r="H39" s="62" t="s">
        <v>42</v>
      </c>
      <c r="I39" s="106"/>
      <c r="J39" s="106"/>
      <c r="K39" s="106" t="str">
        <f>IF(ADD_HRM_WFRULE[[#This Row],[APPROVER ROLE NAME (LVL 01)]]="","",VLOOKUP(ADD_HRM_WFRULE[[#This Row],[APPROVER ROLE NAME (LVL 01)]],HRMWFLookup[[#All],[HRM_WF_ROLENAME]:[HRM_WF_ROLEID]],2,FALSE))</f>
        <v/>
      </c>
      <c r="L39" s="106"/>
      <c r="M39" s="106"/>
      <c r="N39" s="106"/>
      <c r="O39" s="106" t="str">
        <f>IF(ADD_HRM_WFRULE[[#This Row],[APPROVER ROLE NAME (LVL 02)]]="","",VLOOKUP(ADD_HRM_WFRULE[[#This Row],[APPROVER ROLE NAME (LVL 02)]],HRMWFLookup[[#All],[HRM_WF_ROLENAME]:[HRM_WF_ROLEID]],2,FALSE))</f>
        <v/>
      </c>
      <c r="P39" s="106"/>
      <c r="Q39" s="106"/>
      <c r="R39" s="106"/>
      <c r="S39" s="62" t="str">
        <f>IF(ADD_HRM_WFRULE[[#This Row],[APPROVER ROLE NAME (LVL 03)]]="","",VLOOKUP(ADD_HRM_WFRULE[[#This Row],[APPROVER ROLE NAME (LVL 03)]],HRMWFLookup[[#All],[HRM_WF_ROLENAME]:[HRM_WF_ROLEID]],2,FALSE))</f>
        <v/>
      </c>
      <c r="T39" s="106"/>
      <c r="U39" s="106"/>
      <c r="V39" s="106"/>
      <c r="W39" s="106" t="str">
        <f>IF(ADD_HRM_WFRULE[[#This Row],[APPROVER ROLE NAME (LVL 04)]]="","",VLOOKUP(ADD_HRM_WFRULE[[#This Row],[APPROVER ROLE NAME (LVL 04)]],HRMWFLookup[[#All],[HRM_WF_ROLENAME]:[HRM_WF_ROLEID]],2,FALSE))</f>
        <v/>
      </c>
      <c r="X39" s="106"/>
      <c r="Y39" s="106"/>
      <c r="Z39" s="106"/>
      <c r="AA39" s="106" t="str">
        <f>IF(ADD_HRM_WFRULE[[#This Row],[APPROVER ROLE NAME (LVL 05)]]="","",VLOOKUP(ADD_HRM_WFRULE[[#This Row],[APPROVER ROLE NAME (LVL 05)]],HRMWFLookup[[#All],[HRM_WF_ROLENAME]:[HRM_WF_ROLEID]],2,FALSE))</f>
        <v/>
      </c>
      <c r="AB39" s="106"/>
      <c r="AC39" s="106"/>
      <c r="AD39" s="106"/>
      <c r="AE39" s="106" t="str">
        <f>IF(ADD_HRM_WFRULE[[#This Row],[APPROVER ROLE NAME (LVL 06)]]="","",VLOOKUP(ADD_HRM_WFRULE[[#This Row],[APPROVER ROLE NAME (LVL 06)]],HRMWFLookup[[#All],[HRM_WF_ROLENAME]:[HRM_WF_ROLEID]],2,FALSE))</f>
        <v/>
      </c>
      <c r="AF39" s="106"/>
      <c r="AG39" s="106"/>
      <c r="AH39" s="106"/>
      <c r="AI39" s="106" t="str">
        <f>IF(ADD_HRM_WFRULE[[#This Row],[APPROVER ROLE NAME (LVL 07)]]="","",VLOOKUP(ADD_HRM_WFRULE[[#This Row],[APPROVER ROLE NAME (LVL 07)]],HRMWFLookup[[#All],[HRM_WF_ROLENAME]:[HRM_WF_ROLEID]],2,FALSE))</f>
        <v/>
      </c>
      <c r="AJ39" s="106"/>
      <c r="AK39" s="106"/>
      <c r="AL39" s="106"/>
      <c r="AM39" s="106" t="str">
        <f>IF(ADD_HRM_WFRULE[[#This Row],[APPROVER ROLE NAME (LVL 08)]]="","",VLOOKUP(ADD_HRM_WFRULE[[#This Row],[APPROVER ROLE NAME (LVL 08)]],HRMWFLookup[[#All],[HRM_WF_ROLENAME]:[HRM_WF_ROLEID]],2,FALSE))</f>
        <v/>
      </c>
      <c r="AN39" s="106"/>
      <c r="AO39" s="106"/>
      <c r="AP39" s="106"/>
      <c r="AQ39" s="106" t="str">
        <f>IF(ADD_HRM_WFRULE[[#This Row],[APPROVER ROLE NAME (LVL 09)]]="","",VLOOKUP(ADD_HRM_WFRULE[[#This Row],[APPROVER ROLE NAME (LVL 09)]],HRMWFLookup[[#All],[HRM_WF_ROLENAME]:[HRM_WF_ROLEID]],2,FALSE))</f>
        <v/>
      </c>
      <c r="AR39" s="106"/>
      <c r="AS39" s="106"/>
      <c r="AT39" s="106"/>
      <c r="AU39" s="106" t="str">
        <f>IF(ADD_HRM_WFRULE[[#This Row],[APPROVER ROLE NAME (LVL 10)]]="","",VLOOKUP(ADD_HRM_WFRULE[[#This Row],[APPROVER ROLE NAME (LVL 10)]],HRMWFLookup[[#All],[HRM_WF_ROLENAME]:[HRM_WF_ROLEID]],2,FALSE))</f>
        <v/>
      </c>
      <c r="AV39" s="106"/>
    </row>
    <row r="40" spans="1:48" x14ac:dyDescent="0.3">
      <c r="A40" s="106"/>
      <c r="B40" s="108" t="str">
        <f>IF(HRM_DEPT_SEL="","",LEFT(HRM_DEPT_SEL,2))</f>
        <v/>
      </c>
      <c r="C40" s="62" t="s">
        <v>42</v>
      </c>
      <c r="D40" s="62" t="s">
        <v>42</v>
      </c>
      <c r="E40" s="62" t="s">
        <v>42</v>
      </c>
      <c r="F40" s="62" t="s">
        <v>42</v>
      </c>
      <c r="G40" s="62" t="s">
        <v>42</v>
      </c>
      <c r="H40" s="62" t="s">
        <v>42</v>
      </c>
      <c r="I40" s="106"/>
      <c r="J40" s="106"/>
      <c r="K40" s="106" t="str">
        <f>IF(ADD_HRM_WFRULE[[#This Row],[APPROVER ROLE NAME (LVL 01)]]="","",VLOOKUP(ADD_HRM_WFRULE[[#This Row],[APPROVER ROLE NAME (LVL 01)]],HRMWFLookup[[#All],[HRM_WF_ROLENAME]:[HRM_WF_ROLEID]],2,FALSE))</f>
        <v/>
      </c>
      <c r="L40" s="106"/>
      <c r="M40" s="106"/>
      <c r="N40" s="106"/>
      <c r="O40" s="106" t="str">
        <f>IF(ADD_HRM_WFRULE[[#This Row],[APPROVER ROLE NAME (LVL 02)]]="","",VLOOKUP(ADD_HRM_WFRULE[[#This Row],[APPROVER ROLE NAME (LVL 02)]],HRMWFLookup[[#All],[HRM_WF_ROLENAME]:[HRM_WF_ROLEID]],2,FALSE))</f>
        <v/>
      </c>
      <c r="P40" s="106"/>
      <c r="Q40" s="106"/>
      <c r="R40" s="106"/>
      <c r="S40" s="62" t="str">
        <f>IF(ADD_HRM_WFRULE[[#This Row],[APPROVER ROLE NAME (LVL 03)]]="","",VLOOKUP(ADD_HRM_WFRULE[[#This Row],[APPROVER ROLE NAME (LVL 03)]],HRMWFLookup[[#All],[HRM_WF_ROLENAME]:[HRM_WF_ROLEID]],2,FALSE))</f>
        <v/>
      </c>
      <c r="T40" s="106"/>
      <c r="U40" s="106"/>
      <c r="V40" s="106"/>
      <c r="W40" s="106" t="str">
        <f>IF(ADD_HRM_WFRULE[[#This Row],[APPROVER ROLE NAME (LVL 04)]]="","",VLOOKUP(ADD_HRM_WFRULE[[#This Row],[APPROVER ROLE NAME (LVL 04)]],HRMWFLookup[[#All],[HRM_WF_ROLENAME]:[HRM_WF_ROLEID]],2,FALSE))</f>
        <v/>
      </c>
      <c r="X40" s="106"/>
      <c r="Y40" s="106"/>
      <c r="Z40" s="106"/>
      <c r="AA40" s="106" t="str">
        <f>IF(ADD_HRM_WFRULE[[#This Row],[APPROVER ROLE NAME (LVL 05)]]="","",VLOOKUP(ADD_HRM_WFRULE[[#This Row],[APPROVER ROLE NAME (LVL 05)]],HRMWFLookup[[#All],[HRM_WF_ROLENAME]:[HRM_WF_ROLEID]],2,FALSE))</f>
        <v/>
      </c>
      <c r="AB40" s="106"/>
      <c r="AC40" s="106"/>
      <c r="AD40" s="106"/>
      <c r="AE40" s="106" t="str">
        <f>IF(ADD_HRM_WFRULE[[#This Row],[APPROVER ROLE NAME (LVL 06)]]="","",VLOOKUP(ADD_HRM_WFRULE[[#This Row],[APPROVER ROLE NAME (LVL 06)]],HRMWFLookup[[#All],[HRM_WF_ROLENAME]:[HRM_WF_ROLEID]],2,FALSE))</f>
        <v/>
      </c>
      <c r="AF40" s="106"/>
      <c r="AG40" s="106"/>
      <c r="AH40" s="106"/>
      <c r="AI40" s="106" t="str">
        <f>IF(ADD_HRM_WFRULE[[#This Row],[APPROVER ROLE NAME (LVL 07)]]="","",VLOOKUP(ADD_HRM_WFRULE[[#This Row],[APPROVER ROLE NAME (LVL 07)]],HRMWFLookup[[#All],[HRM_WF_ROLENAME]:[HRM_WF_ROLEID]],2,FALSE))</f>
        <v/>
      </c>
      <c r="AJ40" s="106"/>
      <c r="AK40" s="106"/>
      <c r="AL40" s="106"/>
      <c r="AM40" s="106" t="str">
        <f>IF(ADD_HRM_WFRULE[[#This Row],[APPROVER ROLE NAME (LVL 08)]]="","",VLOOKUP(ADD_HRM_WFRULE[[#This Row],[APPROVER ROLE NAME (LVL 08)]],HRMWFLookup[[#All],[HRM_WF_ROLENAME]:[HRM_WF_ROLEID]],2,FALSE))</f>
        <v/>
      </c>
      <c r="AN40" s="106"/>
      <c r="AO40" s="106"/>
      <c r="AP40" s="106"/>
      <c r="AQ40" s="106" t="str">
        <f>IF(ADD_HRM_WFRULE[[#This Row],[APPROVER ROLE NAME (LVL 09)]]="","",VLOOKUP(ADD_HRM_WFRULE[[#This Row],[APPROVER ROLE NAME (LVL 09)]],HRMWFLookup[[#All],[HRM_WF_ROLENAME]:[HRM_WF_ROLEID]],2,FALSE))</f>
        <v/>
      </c>
      <c r="AR40" s="106"/>
      <c r="AS40" s="106"/>
      <c r="AT40" s="106"/>
      <c r="AU40" s="106" t="str">
        <f>IF(ADD_HRM_WFRULE[[#This Row],[APPROVER ROLE NAME (LVL 10)]]="","",VLOOKUP(ADD_HRM_WFRULE[[#This Row],[APPROVER ROLE NAME (LVL 10)]],HRMWFLookup[[#All],[HRM_WF_ROLENAME]:[HRM_WF_ROLEID]],2,FALSE))</f>
        <v/>
      </c>
      <c r="AV40" s="106"/>
    </row>
    <row r="41" spans="1:48" x14ac:dyDescent="0.3">
      <c r="A41" s="106"/>
      <c r="B41" s="108" t="str">
        <f>IF(HRM_DEPT_SEL="","",LEFT(HRM_DEPT_SEL,2))</f>
        <v/>
      </c>
      <c r="C41" s="62" t="s">
        <v>42</v>
      </c>
      <c r="D41" s="62" t="s">
        <v>42</v>
      </c>
      <c r="E41" s="62" t="s">
        <v>42</v>
      </c>
      <c r="F41" s="62" t="s">
        <v>42</v>
      </c>
      <c r="G41" s="62" t="s">
        <v>42</v>
      </c>
      <c r="H41" s="62" t="s">
        <v>42</v>
      </c>
      <c r="I41" s="106"/>
      <c r="J41" s="106"/>
      <c r="K41" s="106" t="str">
        <f>IF(ADD_HRM_WFRULE[[#This Row],[APPROVER ROLE NAME (LVL 01)]]="","",VLOOKUP(ADD_HRM_WFRULE[[#This Row],[APPROVER ROLE NAME (LVL 01)]],HRMWFLookup[[#All],[HRM_WF_ROLENAME]:[HRM_WF_ROLEID]],2,FALSE))</f>
        <v/>
      </c>
      <c r="L41" s="106"/>
      <c r="M41" s="106"/>
      <c r="N41" s="106"/>
      <c r="O41" s="106" t="str">
        <f>IF(ADD_HRM_WFRULE[[#This Row],[APPROVER ROLE NAME (LVL 02)]]="","",VLOOKUP(ADD_HRM_WFRULE[[#This Row],[APPROVER ROLE NAME (LVL 02)]],HRMWFLookup[[#All],[HRM_WF_ROLENAME]:[HRM_WF_ROLEID]],2,FALSE))</f>
        <v/>
      </c>
      <c r="P41" s="106"/>
      <c r="Q41" s="106"/>
      <c r="R41" s="106"/>
      <c r="S41" s="62" t="str">
        <f>IF(ADD_HRM_WFRULE[[#This Row],[APPROVER ROLE NAME (LVL 03)]]="","",VLOOKUP(ADD_HRM_WFRULE[[#This Row],[APPROVER ROLE NAME (LVL 03)]],HRMWFLookup[[#All],[HRM_WF_ROLENAME]:[HRM_WF_ROLEID]],2,FALSE))</f>
        <v/>
      </c>
      <c r="T41" s="106"/>
      <c r="U41" s="106"/>
      <c r="V41" s="106"/>
      <c r="W41" s="106" t="str">
        <f>IF(ADD_HRM_WFRULE[[#This Row],[APPROVER ROLE NAME (LVL 04)]]="","",VLOOKUP(ADD_HRM_WFRULE[[#This Row],[APPROVER ROLE NAME (LVL 04)]],HRMWFLookup[[#All],[HRM_WF_ROLENAME]:[HRM_WF_ROLEID]],2,FALSE))</f>
        <v/>
      </c>
      <c r="X41" s="106"/>
      <c r="Y41" s="106"/>
      <c r="Z41" s="106"/>
      <c r="AA41" s="106" t="str">
        <f>IF(ADD_HRM_WFRULE[[#This Row],[APPROVER ROLE NAME (LVL 05)]]="","",VLOOKUP(ADD_HRM_WFRULE[[#This Row],[APPROVER ROLE NAME (LVL 05)]],HRMWFLookup[[#All],[HRM_WF_ROLENAME]:[HRM_WF_ROLEID]],2,FALSE))</f>
        <v/>
      </c>
      <c r="AB41" s="106"/>
      <c r="AC41" s="106"/>
      <c r="AD41" s="106"/>
      <c r="AE41" s="106" t="str">
        <f>IF(ADD_HRM_WFRULE[[#This Row],[APPROVER ROLE NAME (LVL 06)]]="","",VLOOKUP(ADD_HRM_WFRULE[[#This Row],[APPROVER ROLE NAME (LVL 06)]],HRMWFLookup[[#All],[HRM_WF_ROLENAME]:[HRM_WF_ROLEID]],2,FALSE))</f>
        <v/>
      </c>
      <c r="AF41" s="106"/>
      <c r="AG41" s="106"/>
      <c r="AH41" s="106"/>
      <c r="AI41" s="106" t="str">
        <f>IF(ADD_HRM_WFRULE[[#This Row],[APPROVER ROLE NAME (LVL 07)]]="","",VLOOKUP(ADD_HRM_WFRULE[[#This Row],[APPROVER ROLE NAME (LVL 07)]],HRMWFLookup[[#All],[HRM_WF_ROLENAME]:[HRM_WF_ROLEID]],2,FALSE))</f>
        <v/>
      </c>
      <c r="AJ41" s="106"/>
      <c r="AK41" s="106"/>
      <c r="AL41" s="106"/>
      <c r="AM41" s="106" t="str">
        <f>IF(ADD_HRM_WFRULE[[#This Row],[APPROVER ROLE NAME (LVL 08)]]="","",VLOOKUP(ADD_HRM_WFRULE[[#This Row],[APPROVER ROLE NAME (LVL 08)]],HRMWFLookup[[#All],[HRM_WF_ROLENAME]:[HRM_WF_ROLEID]],2,FALSE))</f>
        <v/>
      </c>
      <c r="AN41" s="106"/>
      <c r="AO41" s="106"/>
      <c r="AP41" s="106"/>
      <c r="AQ41" s="106" t="str">
        <f>IF(ADD_HRM_WFRULE[[#This Row],[APPROVER ROLE NAME (LVL 09)]]="","",VLOOKUP(ADD_HRM_WFRULE[[#This Row],[APPROVER ROLE NAME (LVL 09)]],HRMWFLookup[[#All],[HRM_WF_ROLENAME]:[HRM_WF_ROLEID]],2,FALSE))</f>
        <v/>
      </c>
      <c r="AR41" s="106"/>
      <c r="AS41" s="106"/>
      <c r="AT41" s="106"/>
      <c r="AU41" s="106" t="str">
        <f>IF(ADD_HRM_WFRULE[[#This Row],[APPROVER ROLE NAME (LVL 10)]]="","",VLOOKUP(ADD_HRM_WFRULE[[#This Row],[APPROVER ROLE NAME (LVL 10)]],HRMWFLookup[[#All],[HRM_WF_ROLENAME]:[HRM_WF_ROLEID]],2,FALSE))</f>
        <v/>
      </c>
      <c r="AV41" s="106"/>
    </row>
    <row r="42" spans="1:48" x14ac:dyDescent="0.3">
      <c r="A42" s="106"/>
      <c r="B42" s="108" t="str">
        <f>IF(HRM_DEPT_SEL="","",LEFT(HRM_DEPT_SEL,2))</f>
        <v/>
      </c>
      <c r="C42" s="62" t="s">
        <v>42</v>
      </c>
      <c r="D42" s="62" t="s">
        <v>42</v>
      </c>
      <c r="E42" s="62" t="s">
        <v>42</v>
      </c>
      <c r="F42" s="62" t="s">
        <v>42</v>
      </c>
      <c r="G42" s="62" t="s">
        <v>42</v>
      </c>
      <c r="H42" s="62" t="s">
        <v>42</v>
      </c>
      <c r="I42" s="106"/>
      <c r="J42" s="106"/>
      <c r="K42" s="106" t="str">
        <f>IF(ADD_HRM_WFRULE[[#This Row],[APPROVER ROLE NAME (LVL 01)]]="","",VLOOKUP(ADD_HRM_WFRULE[[#This Row],[APPROVER ROLE NAME (LVL 01)]],HRMWFLookup[[#All],[HRM_WF_ROLENAME]:[HRM_WF_ROLEID]],2,FALSE))</f>
        <v/>
      </c>
      <c r="L42" s="106"/>
      <c r="M42" s="106"/>
      <c r="N42" s="106"/>
      <c r="O42" s="106" t="str">
        <f>IF(ADD_HRM_WFRULE[[#This Row],[APPROVER ROLE NAME (LVL 02)]]="","",VLOOKUP(ADD_HRM_WFRULE[[#This Row],[APPROVER ROLE NAME (LVL 02)]],HRMWFLookup[[#All],[HRM_WF_ROLENAME]:[HRM_WF_ROLEID]],2,FALSE))</f>
        <v/>
      </c>
      <c r="P42" s="106"/>
      <c r="Q42" s="106"/>
      <c r="R42" s="106"/>
      <c r="S42" s="62" t="str">
        <f>IF(ADD_HRM_WFRULE[[#This Row],[APPROVER ROLE NAME (LVL 03)]]="","",VLOOKUP(ADD_HRM_WFRULE[[#This Row],[APPROVER ROLE NAME (LVL 03)]],HRMWFLookup[[#All],[HRM_WF_ROLENAME]:[HRM_WF_ROLEID]],2,FALSE))</f>
        <v/>
      </c>
      <c r="T42" s="106"/>
      <c r="U42" s="106"/>
      <c r="V42" s="106"/>
      <c r="W42" s="106" t="str">
        <f>IF(ADD_HRM_WFRULE[[#This Row],[APPROVER ROLE NAME (LVL 04)]]="","",VLOOKUP(ADD_HRM_WFRULE[[#This Row],[APPROVER ROLE NAME (LVL 04)]],HRMWFLookup[[#All],[HRM_WF_ROLENAME]:[HRM_WF_ROLEID]],2,FALSE))</f>
        <v/>
      </c>
      <c r="X42" s="106"/>
      <c r="Y42" s="106"/>
      <c r="Z42" s="106"/>
      <c r="AA42" s="106" t="str">
        <f>IF(ADD_HRM_WFRULE[[#This Row],[APPROVER ROLE NAME (LVL 05)]]="","",VLOOKUP(ADD_HRM_WFRULE[[#This Row],[APPROVER ROLE NAME (LVL 05)]],HRMWFLookup[[#All],[HRM_WF_ROLENAME]:[HRM_WF_ROLEID]],2,FALSE))</f>
        <v/>
      </c>
      <c r="AB42" s="106"/>
      <c r="AC42" s="106"/>
      <c r="AD42" s="106"/>
      <c r="AE42" s="106" t="str">
        <f>IF(ADD_HRM_WFRULE[[#This Row],[APPROVER ROLE NAME (LVL 06)]]="","",VLOOKUP(ADD_HRM_WFRULE[[#This Row],[APPROVER ROLE NAME (LVL 06)]],HRMWFLookup[[#All],[HRM_WF_ROLENAME]:[HRM_WF_ROLEID]],2,FALSE))</f>
        <v/>
      </c>
      <c r="AF42" s="106"/>
      <c r="AG42" s="106"/>
      <c r="AH42" s="106"/>
      <c r="AI42" s="106" t="str">
        <f>IF(ADD_HRM_WFRULE[[#This Row],[APPROVER ROLE NAME (LVL 07)]]="","",VLOOKUP(ADD_HRM_WFRULE[[#This Row],[APPROVER ROLE NAME (LVL 07)]],HRMWFLookup[[#All],[HRM_WF_ROLENAME]:[HRM_WF_ROLEID]],2,FALSE))</f>
        <v/>
      </c>
      <c r="AJ42" s="106"/>
      <c r="AK42" s="106"/>
      <c r="AL42" s="106"/>
      <c r="AM42" s="106" t="str">
        <f>IF(ADD_HRM_WFRULE[[#This Row],[APPROVER ROLE NAME (LVL 08)]]="","",VLOOKUP(ADD_HRM_WFRULE[[#This Row],[APPROVER ROLE NAME (LVL 08)]],HRMWFLookup[[#All],[HRM_WF_ROLENAME]:[HRM_WF_ROLEID]],2,FALSE))</f>
        <v/>
      </c>
      <c r="AN42" s="106"/>
      <c r="AO42" s="106"/>
      <c r="AP42" s="106"/>
      <c r="AQ42" s="106" t="str">
        <f>IF(ADD_HRM_WFRULE[[#This Row],[APPROVER ROLE NAME (LVL 09)]]="","",VLOOKUP(ADD_HRM_WFRULE[[#This Row],[APPROVER ROLE NAME (LVL 09)]],HRMWFLookup[[#All],[HRM_WF_ROLENAME]:[HRM_WF_ROLEID]],2,FALSE))</f>
        <v/>
      </c>
      <c r="AR42" s="106"/>
      <c r="AS42" s="106"/>
      <c r="AT42" s="106"/>
      <c r="AU42" s="106" t="str">
        <f>IF(ADD_HRM_WFRULE[[#This Row],[APPROVER ROLE NAME (LVL 10)]]="","",VLOOKUP(ADD_HRM_WFRULE[[#This Row],[APPROVER ROLE NAME (LVL 10)]],HRMWFLookup[[#All],[HRM_WF_ROLENAME]:[HRM_WF_ROLEID]],2,FALSE))</f>
        <v/>
      </c>
      <c r="AV42" s="106"/>
    </row>
    <row r="43" spans="1:48" x14ac:dyDescent="0.3">
      <c r="A43" s="106"/>
      <c r="B43" s="108" t="str">
        <f>IF(HRM_DEPT_SEL="","",LEFT(HRM_DEPT_SEL,2))</f>
        <v/>
      </c>
      <c r="C43" s="62" t="s">
        <v>42</v>
      </c>
      <c r="D43" s="62" t="s">
        <v>42</v>
      </c>
      <c r="E43" s="62" t="s">
        <v>42</v>
      </c>
      <c r="F43" s="62" t="s">
        <v>42</v>
      </c>
      <c r="G43" s="62" t="s">
        <v>42</v>
      </c>
      <c r="H43" s="62" t="s">
        <v>42</v>
      </c>
      <c r="I43" s="106"/>
      <c r="J43" s="106"/>
      <c r="K43" s="106" t="str">
        <f>IF(ADD_HRM_WFRULE[[#This Row],[APPROVER ROLE NAME (LVL 01)]]="","",VLOOKUP(ADD_HRM_WFRULE[[#This Row],[APPROVER ROLE NAME (LVL 01)]],HRMWFLookup[[#All],[HRM_WF_ROLENAME]:[HRM_WF_ROLEID]],2,FALSE))</f>
        <v/>
      </c>
      <c r="L43" s="106"/>
      <c r="M43" s="106"/>
      <c r="N43" s="106"/>
      <c r="O43" s="106" t="str">
        <f>IF(ADD_HRM_WFRULE[[#This Row],[APPROVER ROLE NAME (LVL 02)]]="","",VLOOKUP(ADD_HRM_WFRULE[[#This Row],[APPROVER ROLE NAME (LVL 02)]],HRMWFLookup[[#All],[HRM_WF_ROLENAME]:[HRM_WF_ROLEID]],2,FALSE))</f>
        <v/>
      </c>
      <c r="P43" s="106"/>
      <c r="Q43" s="106"/>
      <c r="R43" s="106"/>
      <c r="S43" s="62" t="str">
        <f>IF(ADD_HRM_WFRULE[[#This Row],[APPROVER ROLE NAME (LVL 03)]]="","",VLOOKUP(ADD_HRM_WFRULE[[#This Row],[APPROVER ROLE NAME (LVL 03)]],HRMWFLookup[[#All],[HRM_WF_ROLENAME]:[HRM_WF_ROLEID]],2,FALSE))</f>
        <v/>
      </c>
      <c r="T43" s="106"/>
      <c r="U43" s="106"/>
      <c r="V43" s="106"/>
      <c r="W43" s="106" t="str">
        <f>IF(ADD_HRM_WFRULE[[#This Row],[APPROVER ROLE NAME (LVL 04)]]="","",VLOOKUP(ADD_HRM_WFRULE[[#This Row],[APPROVER ROLE NAME (LVL 04)]],HRMWFLookup[[#All],[HRM_WF_ROLENAME]:[HRM_WF_ROLEID]],2,FALSE))</f>
        <v/>
      </c>
      <c r="X43" s="106"/>
      <c r="Y43" s="106"/>
      <c r="Z43" s="106"/>
      <c r="AA43" s="106" t="str">
        <f>IF(ADD_HRM_WFRULE[[#This Row],[APPROVER ROLE NAME (LVL 05)]]="","",VLOOKUP(ADD_HRM_WFRULE[[#This Row],[APPROVER ROLE NAME (LVL 05)]],HRMWFLookup[[#All],[HRM_WF_ROLENAME]:[HRM_WF_ROLEID]],2,FALSE))</f>
        <v/>
      </c>
      <c r="AB43" s="106"/>
      <c r="AC43" s="106"/>
      <c r="AD43" s="106"/>
      <c r="AE43" s="106" t="str">
        <f>IF(ADD_HRM_WFRULE[[#This Row],[APPROVER ROLE NAME (LVL 06)]]="","",VLOOKUP(ADD_HRM_WFRULE[[#This Row],[APPROVER ROLE NAME (LVL 06)]],HRMWFLookup[[#All],[HRM_WF_ROLENAME]:[HRM_WF_ROLEID]],2,FALSE))</f>
        <v/>
      </c>
      <c r="AF43" s="106"/>
      <c r="AG43" s="106"/>
      <c r="AH43" s="106"/>
      <c r="AI43" s="106" t="str">
        <f>IF(ADD_HRM_WFRULE[[#This Row],[APPROVER ROLE NAME (LVL 07)]]="","",VLOOKUP(ADD_HRM_WFRULE[[#This Row],[APPROVER ROLE NAME (LVL 07)]],HRMWFLookup[[#All],[HRM_WF_ROLENAME]:[HRM_WF_ROLEID]],2,FALSE))</f>
        <v/>
      </c>
      <c r="AJ43" s="106"/>
      <c r="AK43" s="106"/>
      <c r="AL43" s="106"/>
      <c r="AM43" s="106" t="str">
        <f>IF(ADD_HRM_WFRULE[[#This Row],[APPROVER ROLE NAME (LVL 08)]]="","",VLOOKUP(ADD_HRM_WFRULE[[#This Row],[APPROVER ROLE NAME (LVL 08)]],HRMWFLookup[[#All],[HRM_WF_ROLENAME]:[HRM_WF_ROLEID]],2,FALSE))</f>
        <v/>
      </c>
      <c r="AN43" s="106"/>
      <c r="AO43" s="106"/>
      <c r="AP43" s="106"/>
      <c r="AQ43" s="106" t="str">
        <f>IF(ADD_HRM_WFRULE[[#This Row],[APPROVER ROLE NAME (LVL 09)]]="","",VLOOKUP(ADD_HRM_WFRULE[[#This Row],[APPROVER ROLE NAME (LVL 09)]],HRMWFLookup[[#All],[HRM_WF_ROLENAME]:[HRM_WF_ROLEID]],2,FALSE))</f>
        <v/>
      </c>
      <c r="AR43" s="106"/>
      <c r="AS43" s="106"/>
      <c r="AT43" s="106"/>
      <c r="AU43" s="106" t="str">
        <f>IF(ADD_HRM_WFRULE[[#This Row],[APPROVER ROLE NAME (LVL 10)]]="","",VLOOKUP(ADD_HRM_WFRULE[[#This Row],[APPROVER ROLE NAME (LVL 10)]],HRMWFLookup[[#All],[HRM_WF_ROLENAME]:[HRM_WF_ROLEID]],2,FALSE))</f>
        <v/>
      </c>
      <c r="AV43" s="106"/>
    </row>
    <row r="44" spans="1:48" x14ac:dyDescent="0.3">
      <c r="A44" s="106"/>
      <c r="B44" s="108" t="str">
        <f>IF(HRM_DEPT_SEL="","",LEFT(HRM_DEPT_SEL,2))</f>
        <v/>
      </c>
      <c r="C44" s="62" t="s">
        <v>42</v>
      </c>
      <c r="D44" s="62" t="s">
        <v>42</v>
      </c>
      <c r="E44" s="62" t="s">
        <v>42</v>
      </c>
      <c r="F44" s="62" t="s">
        <v>42</v>
      </c>
      <c r="G44" s="62" t="s">
        <v>42</v>
      </c>
      <c r="H44" s="62" t="s">
        <v>42</v>
      </c>
      <c r="I44" s="106"/>
      <c r="J44" s="106"/>
      <c r="K44" s="106" t="str">
        <f>IF(ADD_HRM_WFRULE[[#This Row],[APPROVER ROLE NAME (LVL 01)]]="","",VLOOKUP(ADD_HRM_WFRULE[[#This Row],[APPROVER ROLE NAME (LVL 01)]],HRMWFLookup[[#All],[HRM_WF_ROLENAME]:[HRM_WF_ROLEID]],2,FALSE))</f>
        <v/>
      </c>
      <c r="L44" s="106"/>
      <c r="M44" s="106"/>
      <c r="N44" s="106"/>
      <c r="O44" s="106" t="str">
        <f>IF(ADD_HRM_WFRULE[[#This Row],[APPROVER ROLE NAME (LVL 02)]]="","",VLOOKUP(ADD_HRM_WFRULE[[#This Row],[APPROVER ROLE NAME (LVL 02)]],HRMWFLookup[[#All],[HRM_WF_ROLENAME]:[HRM_WF_ROLEID]],2,FALSE))</f>
        <v/>
      </c>
      <c r="P44" s="106"/>
      <c r="Q44" s="106"/>
      <c r="R44" s="106"/>
      <c r="S44" s="62" t="str">
        <f>IF(ADD_HRM_WFRULE[[#This Row],[APPROVER ROLE NAME (LVL 03)]]="","",VLOOKUP(ADD_HRM_WFRULE[[#This Row],[APPROVER ROLE NAME (LVL 03)]],HRMWFLookup[[#All],[HRM_WF_ROLENAME]:[HRM_WF_ROLEID]],2,FALSE))</f>
        <v/>
      </c>
      <c r="T44" s="106"/>
      <c r="U44" s="106"/>
      <c r="V44" s="106"/>
      <c r="W44" s="106" t="str">
        <f>IF(ADD_HRM_WFRULE[[#This Row],[APPROVER ROLE NAME (LVL 04)]]="","",VLOOKUP(ADD_HRM_WFRULE[[#This Row],[APPROVER ROLE NAME (LVL 04)]],HRMWFLookup[[#All],[HRM_WF_ROLENAME]:[HRM_WF_ROLEID]],2,FALSE))</f>
        <v/>
      </c>
      <c r="X44" s="106"/>
      <c r="Y44" s="106"/>
      <c r="Z44" s="106"/>
      <c r="AA44" s="106" t="str">
        <f>IF(ADD_HRM_WFRULE[[#This Row],[APPROVER ROLE NAME (LVL 05)]]="","",VLOOKUP(ADD_HRM_WFRULE[[#This Row],[APPROVER ROLE NAME (LVL 05)]],HRMWFLookup[[#All],[HRM_WF_ROLENAME]:[HRM_WF_ROLEID]],2,FALSE))</f>
        <v/>
      </c>
      <c r="AB44" s="106"/>
      <c r="AC44" s="106"/>
      <c r="AD44" s="106"/>
      <c r="AE44" s="106" t="str">
        <f>IF(ADD_HRM_WFRULE[[#This Row],[APPROVER ROLE NAME (LVL 06)]]="","",VLOOKUP(ADD_HRM_WFRULE[[#This Row],[APPROVER ROLE NAME (LVL 06)]],HRMWFLookup[[#All],[HRM_WF_ROLENAME]:[HRM_WF_ROLEID]],2,FALSE))</f>
        <v/>
      </c>
      <c r="AF44" s="106"/>
      <c r="AG44" s="106"/>
      <c r="AH44" s="106"/>
      <c r="AI44" s="106" t="str">
        <f>IF(ADD_HRM_WFRULE[[#This Row],[APPROVER ROLE NAME (LVL 07)]]="","",VLOOKUP(ADD_HRM_WFRULE[[#This Row],[APPROVER ROLE NAME (LVL 07)]],HRMWFLookup[[#All],[HRM_WF_ROLENAME]:[HRM_WF_ROLEID]],2,FALSE))</f>
        <v/>
      </c>
      <c r="AJ44" s="106"/>
      <c r="AK44" s="106"/>
      <c r="AL44" s="106"/>
      <c r="AM44" s="106" t="str">
        <f>IF(ADD_HRM_WFRULE[[#This Row],[APPROVER ROLE NAME (LVL 08)]]="","",VLOOKUP(ADD_HRM_WFRULE[[#This Row],[APPROVER ROLE NAME (LVL 08)]],HRMWFLookup[[#All],[HRM_WF_ROLENAME]:[HRM_WF_ROLEID]],2,FALSE))</f>
        <v/>
      </c>
      <c r="AN44" s="106"/>
      <c r="AO44" s="106"/>
      <c r="AP44" s="106"/>
      <c r="AQ44" s="106" t="str">
        <f>IF(ADD_HRM_WFRULE[[#This Row],[APPROVER ROLE NAME (LVL 09)]]="","",VLOOKUP(ADD_HRM_WFRULE[[#This Row],[APPROVER ROLE NAME (LVL 09)]],HRMWFLookup[[#All],[HRM_WF_ROLENAME]:[HRM_WF_ROLEID]],2,FALSE))</f>
        <v/>
      </c>
      <c r="AR44" s="106"/>
      <c r="AS44" s="106"/>
      <c r="AT44" s="106"/>
      <c r="AU44" s="106" t="str">
        <f>IF(ADD_HRM_WFRULE[[#This Row],[APPROVER ROLE NAME (LVL 10)]]="","",VLOOKUP(ADD_HRM_WFRULE[[#This Row],[APPROVER ROLE NAME (LVL 10)]],HRMWFLookup[[#All],[HRM_WF_ROLENAME]:[HRM_WF_ROLEID]],2,FALSE))</f>
        <v/>
      </c>
      <c r="AV44" s="106"/>
    </row>
    <row r="45" spans="1:48" x14ac:dyDescent="0.3">
      <c r="A45" s="106"/>
      <c r="B45" s="108" t="str">
        <f>IF(HRM_DEPT_SEL="","",LEFT(HRM_DEPT_SEL,2))</f>
        <v/>
      </c>
      <c r="C45" s="62" t="s">
        <v>42</v>
      </c>
      <c r="D45" s="62" t="s">
        <v>42</v>
      </c>
      <c r="E45" s="62" t="s">
        <v>42</v>
      </c>
      <c r="F45" s="62" t="s">
        <v>42</v>
      </c>
      <c r="G45" s="62" t="s">
        <v>42</v>
      </c>
      <c r="H45" s="62" t="s">
        <v>42</v>
      </c>
      <c r="I45" s="106"/>
      <c r="J45" s="106"/>
      <c r="K45" s="106" t="str">
        <f>IF(ADD_HRM_WFRULE[[#This Row],[APPROVER ROLE NAME (LVL 01)]]="","",VLOOKUP(ADD_HRM_WFRULE[[#This Row],[APPROVER ROLE NAME (LVL 01)]],HRMWFLookup[[#All],[HRM_WF_ROLENAME]:[HRM_WF_ROLEID]],2,FALSE))</f>
        <v/>
      </c>
      <c r="L45" s="106"/>
      <c r="M45" s="106"/>
      <c r="N45" s="106"/>
      <c r="O45" s="106" t="str">
        <f>IF(ADD_HRM_WFRULE[[#This Row],[APPROVER ROLE NAME (LVL 02)]]="","",VLOOKUP(ADD_HRM_WFRULE[[#This Row],[APPROVER ROLE NAME (LVL 02)]],HRMWFLookup[[#All],[HRM_WF_ROLENAME]:[HRM_WF_ROLEID]],2,FALSE))</f>
        <v/>
      </c>
      <c r="P45" s="106"/>
      <c r="Q45" s="106"/>
      <c r="R45" s="106"/>
      <c r="S45" s="62" t="str">
        <f>IF(ADD_HRM_WFRULE[[#This Row],[APPROVER ROLE NAME (LVL 03)]]="","",VLOOKUP(ADD_HRM_WFRULE[[#This Row],[APPROVER ROLE NAME (LVL 03)]],HRMWFLookup[[#All],[HRM_WF_ROLENAME]:[HRM_WF_ROLEID]],2,FALSE))</f>
        <v/>
      </c>
      <c r="T45" s="106"/>
      <c r="U45" s="106"/>
      <c r="V45" s="106"/>
      <c r="W45" s="106" t="str">
        <f>IF(ADD_HRM_WFRULE[[#This Row],[APPROVER ROLE NAME (LVL 04)]]="","",VLOOKUP(ADD_HRM_WFRULE[[#This Row],[APPROVER ROLE NAME (LVL 04)]],HRMWFLookup[[#All],[HRM_WF_ROLENAME]:[HRM_WF_ROLEID]],2,FALSE))</f>
        <v/>
      </c>
      <c r="X45" s="106"/>
      <c r="Y45" s="106"/>
      <c r="Z45" s="106"/>
      <c r="AA45" s="106" t="str">
        <f>IF(ADD_HRM_WFRULE[[#This Row],[APPROVER ROLE NAME (LVL 05)]]="","",VLOOKUP(ADD_HRM_WFRULE[[#This Row],[APPROVER ROLE NAME (LVL 05)]],HRMWFLookup[[#All],[HRM_WF_ROLENAME]:[HRM_WF_ROLEID]],2,FALSE))</f>
        <v/>
      </c>
      <c r="AB45" s="106"/>
      <c r="AC45" s="106"/>
      <c r="AD45" s="106"/>
      <c r="AE45" s="106" t="str">
        <f>IF(ADD_HRM_WFRULE[[#This Row],[APPROVER ROLE NAME (LVL 06)]]="","",VLOOKUP(ADD_HRM_WFRULE[[#This Row],[APPROVER ROLE NAME (LVL 06)]],HRMWFLookup[[#All],[HRM_WF_ROLENAME]:[HRM_WF_ROLEID]],2,FALSE))</f>
        <v/>
      </c>
      <c r="AF45" s="106"/>
      <c r="AG45" s="106"/>
      <c r="AH45" s="106"/>
      <c r="AI45" s="106" t="str">
        <f>IF(ADD_HRM_WFRULE[[#This Row],[APPROVER ROLE NAME (LVL 07)]]="","",VLOOKUP(ADD_HRM_WFRULE[[#This Row],[APPROVER ROLE NAME (LVL 07)]],HRMWFLookup[[#All],[HRM_WF_ROLENAME]:[HRM_WF_ROLEID]],2,FALSE))</f>
        <v/>
      </c>
      <c r="AJ45" s="106"/>
      <c r="AK45" s="106"/>
      <c r="AL45" s="106"/>
      <c r="AM45" s="106" t="str">
        <f>IF(ADD_HRM_WFRULE[[#This Row],[APPROVER ROLE NAME (LVL 08)]]="","",VLOOKUP(ADD_HRM_WFRULE[[#This Row],[APPROVER ROLE NAME (LVL 08)]],HRMWFLookup[[#All],[HRM_WF_ROLENAME]:[HRM_WF_ROLEID]],2,FALSE))</f>
        <v/>
      </c>
      <c r="AN45" s="106"/>
      <c r="AO45" s="106"/>
      <c r="AP45" s="106"/>
      <c r="AQ45" s="106" t="str">
        <f>IF(ADD_HRM_WFRULE[[#This Row],[APPROVER ROLE NAME (LVL 09)]]="","",VLOOKUP(ADD_HRM_WFRULE[[#This Row],[APPROVER ROLE NAME (LVL 09)]],HRMWFLookup[[#All],[HRM_WF_ROLENAME]:[HRM_WF_ROLEID]],2,FALSE))</f>
        <v/>
      </c>
      <c r="AR45" s="106"/>
      <c r="AS45" s="106"/>
      <c r="AT45" s="106"/>
      <c r="AU45" s="106" t="str">
        <f>IF(ADD_HRM_WFRULE[[#This Row],[APPROVER ROLE NAME (LVL 10)]]="","",VLOOKUP(ADD_HRM_WFRULE[[#This Row],[APPROVER ROLE NAME (LVL 10)]],HRMWFLookup[[#All],[HRM_WF_ROLENAME]:[HRM_WF_ROLEID]],2,FALSE))</f>
        <v/>
      </c>
      <c r="AV45" s="106"/>
    </row>
    <row r="46" spans="1:48" x14ac:dyDescent="0.3">
      <c r="A46" s="106"/>
      <c r="B46" s="108" t="str">
        <f>IF(HRM_DEPT_SEL="","",LEFT(HRM_DEPT_SEL,2))</f>
        <v/>
      </c>
      <c r="C46" s="62" t="s">
        <v>42</v>
      </c>
      <c r="D46" s="62" t="s">
        <v>42</v>
      </c>
      <c r="E46" s="62" t="s">
        <v>42</v>
      </c>
      <c r="F46" s="62" t="s">
        <v>42</v>
      </c>
      <c r="G46" s="62" t="s">
        <v>42</v>
      </c>
      <c r="H46" s="62" t="s">
        <v>42</v>
      </c>
      <c r="I46" s="106"/>
      <c r="J46" s="106"/>
      <c r="K46" s="106" t="str">
        <f>IF(ADD_HRM_WFRULE[[#This Row],[APPROVER ROLE NAME (LVL 01)]]="","",VLOOKUP(ADD_HRM_WFRULE[[#This Row],[APPROVER ROLE NAME (LVL 01)]],HRMWFLookup[[#All],[HRM_WF_ROLENAME]:[HRM_WF_ROLEID]],2,FALSE))</f>
        <v/>
      </c>
      <c r="L46" s="106"/>
      <c r="M46" s="106"/>
      <c r="N46" s="106"/>
      <c r="O46" s="106" t="str">
        <f>IF(ADD_HRM_WFRULE[[#This Row],[APPROVER ROLE NAME (LVL 02)]]="","",VLOOKUP(ADD_HRM_WFRULE[[#This Row],[APPROVER ROLE NAME (LVL 02)]],HRMWFLookup[[#All],[HRM_WF_ROLENAME]:[HRM_WF_ROLEID]],2,FALSE))</f>
        <v/>
      </c>
      <c r="P46" s="106"/>
      <c r="Q46" s="106"/>
      <c r="R46" s="106"/>
      <c r="S46" s="62" t="str">
        <f>IF(ADD_HRM_WFRULE[[#This Row],[APPROVER ROLE NAME (LVL 03)]]="","",VLOOKUP(ADD_HRM_WFRULE[[#This Row],[APPROVER ROLE NAME (LVL 03)]],HRMWFLookup[[#All],[HRM_WF_ROLENAME]:[HRM_WF_ROLEID]],2,FALSE))</f>
        <v/>
      </c>
      <c r="T46" s="106"/>
      <c r="U46" s="106"/>
      <c r="V46" s="106"/>
      <c r="W46" s="106" t="str">
        <f>IF(ADD_HRM_WFRULE[[#This Row],[APPROVER ROLE NAME (LVL 04)]]="","",VLOOKUP(ADD_HRM_WFRULE[[#This Row],[APPROVER ROLE NAME (LVL 04)]],HRMWFLookup[[#All],[HRM_WF_ROLENAME]:[HRM_WF_ROLEID]],2,FALSE))</f>
        <v/>
      </c>
      <c r="X46" s="106"/>
      <c r="Y46" s="106"/>
      <c r="Z46" s="106"/>
      <c r="AA46" s="106" t="str">
        <f>IF(ADD_HRM_WFRULE[[#This Row],[APPROVER ROLE NAME (LVL 05)]]="","",VLOOKUP(ADD_HRM_WFRULE[[#This Row],[APPROVER ROLE NAME (LVL 05)]],HRMWFLookup[[#All],[HRM_WF_ROLENAME]:[HRM_WF_ROLEID]],2,FALSE))</f>
        <v/>
      </c>
      <c r="AB46" s="106"/>
      <c r="AC46" s="106"/>
      <c r="AD46" s="106"/>
      <c r="AE46" s="106" t="str">
        <f>IF(ADD_HRM_WFRULE[[#This Row],[APPROVER ROLE NAME (LVL 06)]]="","",VLOOKUP(ADD_HRM_WFRULE[[#This Row],[APPROVER ROLE NAME (LVL 06)]],HRMWFLookup[[#All],[HRM_WF_ROLENAME]:[HRM_WF_ROLEID]],2,FALSE))</f>
        <v/>
      </c>
      <c r="AF46" s="106"/>
      <c r="AG46" s="106"/>
      <c r="AH46" s="106"/>
      <c r="AI46" s="106" t="str">
        <f>IF(ADD_HRM_WFRULE[[#This Row],[APPROVER ROLE NAME (LVL 07)]]="","",VLOOKUP(ADD_HRM_WFRULE[[#This Row],[APPROVER ROLE NAME (LVL 07)]],HRMWFLookup[[#All],[HRM_WF_ROLENAME]:[HRM_WF_ROLEID]],2,FALSE))</f>
        <v/>
      </c>
      <c r="AJ46" s="106"/>
      <c r="AK46" s="106"/>
      <c r="AL46" s="106"/>
      <c r="AM46" s="106" t="str">
        <f>IF(ADD_HRM_WFRULE[[#This Row],[APPROVER ROLE NAME (LVL 08)]]="","",VLOOKUP(ADD_HRM_WFRULE[[#This Row],[APPROVER ROLE NAME (LVL 08)]],HRMWFLookup[[#All],[HRM_WF_ROLENAME]:[HRM_WF_ROLEID]],2,FALSE))</f>
        <v/>
      </c>
      <c r="AN46" s="106"/>
      <c r="AO46" s="106"/>
      <c r="AP46" s="106"/>
      <c r="AQ46" s="106" t="str">
        <f>IF(ADD_HRM_WFRULE[[#This Row],[APPROVER ROLE NAME (LVL 09)]]="","",VLOOKUP(ADD_HRM_WFRULE[[#This Row],[APPROVER ROLE NAME (LVL 09)]],HRMWFLookup[[#All],[HRM_WF_ROLENAME]:[HRM_WF_ROLEID]],2,FALSE))</f>
        <v/>
      </c>
      <c r="AR46" s="106"/>
      <c r="AS46" s="106"/>
      <c r="AT46" s="106"/>
      <c r="AU46" s="106" t="str">
        <f>IF(ADD_HRM_WFRULE[[#This Row],[APPROVER ROLE NAME (LVL 10)]]="","",VLOOKUP(ADD_HRM_WFRULE[[#This Row],[APPROVER ROLE NAME (LVL 10)]],HRMWFLookup[[#All],[HRM_WF_ROLENAME]:[HRM_WF_ROLEID]],2,FALSE))</f>
        <v/>
      </c>
      <c r="AV46" s="106"/>
    </row>
    <row r="47" spans="1:48" x14ac:dyDescent="0.3">
      <c r="A47" s="106"/>
      <c r="B47" s="108" t="str">
        <f>IF(HRM_DEPT_SEL="","",LEFT(HRM_DEPT_SEL,2))</f>
        <v/>
      </c>
      <c r="C47" s="62" t="s">
        <v>42</v>
      </c>
      <c r="D47" s="62" t="s">
        <v>42</v>
      </c>
      <c r="E47" s="62" t="s">
        <v>42</v>
      </c>
      <c r="F47" s="62" t="s">
        <v>42</v>
      </c>
      <c r="G47" s="62" t="s">
        <v>42</v>
      </c>
      <c r="H47" s="62" t="s">
        <v>42</v>
      </c>
      <c r="I47" s="106"/>
      <c r="J47" s="106"/>
      <c r="K47" s="106" t="str">
        <f>IF(ADD_HRM_WFRULE[[#This Row],[APPROVER ROLE NAME (LVL 01)]]="","",VLOOKUP(ADD_HRM_WFRULE[[#This Row],[APPROVER ROLE NAME (LVL 01)]],HRMWFLookup[[#All],[HRM_WF_ROLENAME]:[HRM_WF_ROLEID]],2,FALSE))</f>
        <v/>
      </c>
      <c r="L47" s="106"/>
      <c r="M47" s="106"/>
      <c r="N47" s="106"/>
      <c r="O47" s="106" t="str">
        <f>IF(ADD_HRM_WFRULE[[#This Row],[APPROVER ROLE NAME (LVL 02)]]="","",VLOOKUP(ADD_HRM_WFRULE[[#This Row],[APPROVER ROLE NAME (LVL 02)]],HRMWFLookup[[#All],[HRM_WF_ROLENAME]:[HRM_WF_ROLEID]],2,FALSE))</f>
        <v/>
      </c>
      <c r="P47" s="106"/>
      <c r="Q47" s="106"/>
      <c r="R47" s="106"/>
      <c r="S47" s="62" t="str">
        <f>IF(ADD_HRM_WFRULE[[#This Row],[APPROVER ROLE NAME (LVL 03)]]="","",VLOOKUP(ADD_HRM_WFRULE[[#This Row],[APPROVER ROLE NAME (LVL 03)]],HRMWFLookup[[#All],[HRM_WF_ROLENAME]:[HRM_WF_ROLEID]],2,FALSE))</f>
        <v/>
      </c>
      <c r="T47" s="106"/>
      <c r="U47" s="106"/>
      <c r="V47" s="106"/>
      <c r="W47" s="106" t="str">
        <f>IF(ADD_HRM_WFRULE[[#This Row],[APPROVER ROLE NAME (LVL 04)]]="","",VLOOKUP(ADD_HRM_WFRULE[[#This Row],[APPROVER ROLE NAME (LVL 04)]],HRMWFLookup[[#All],[HRM_WF_ROLENAME]:[HRM_WF_ROLEID]],2,FALSE))</f>
        <v/>
      </c>
      <c r="X47" s="106"/>
      <c r="Y47" s="106"/>
      <c r="Z47" s="106"/>
      <c r="AA47" s="106" t="str">
        <f>IF(ADD_HRM_WFRULE[[#This Row],[APPROVER ROLE NAME (LVL 05)]]="","",VLOOKUP(ADD_HRM_WFRULE[[#This Row],[APPROVER ROLE NAME (LVL 05)]],HRMWFLookup[[#All],[HRM_WF_ROLENAME]:[HRM_WF_ROLEID]],2,FALSE))</f>
        <v/>
      </c>
      <c r="AB47" s="106"/>
      <c r="AC47" s="106"/>
      <c r="AD47" s="106"/>
      <c r="AE47" s="106" t="str">
        <f>IF(ADD_HRM_WFRULE[[#This Row],[APPROVER ROLE NAME (LVL 06)]]="","",VLOOKUP(ADD_HRM_WFRULE[[#This Row],[APPROVER ROLE NAME (LVL 06)]],HRMWFLookup[[#All],[HRM_WF_ROLENAME]:[HRM_WF_ROLEID]],2,FALSE))</f>
        <v/>
      </c>
      <c r="AF47" s="106"/>
      <c r="AG47" s="106"/>
      <c r="AH47" s="106"/>
      <c r="AI47" s="106" t="str">
        <f>IF(ADD_HRM_WFRULE[[#This Row],[APPROVER ROLE NAME (LVL 07)]]="","",VLOOKUP(ADD_HRM_WFRULE[[#This Row],[APPROVER ROLE NAME (LVL 07)]],HRMWFLookup[[#All],[HRM_WF_ROLENAME]:[HRM_WF_ROLEID]],2,FALSE))</f>
        <v/>
      </c>
      <c r="AJ47" s="106"/>
      <c r="AK47" s="106"/>
      <c r="AL47" s="106"/>
      <c r="AM47" s="106" t="str">
        <f>IF(ADD_HRM_WFRULE[[#This Row],[APPROVER ROLE NAME (LVL 08)]]="","",VLOOKUP(ADD_HRM_WFRULE[[#This Row],[APPROVER ROLE NAME (LVL 08)]],HRMWFLookup[[#All],[HRM_WF_ROLENAME]:[HRM_WF_ROLEID]],2,FALSE))</f>
        <v/>
      </c>
      <c r="AN47" s="106"/>
      <c r="AO47" s="106"/>
      <c r="AP47" s="106"/>
      <c r="AQ47" s="106" t="str">
        <f>IF(ADD_HRM_WFRULE[[#This Row],[APPROVER ROLE NAME (LVL 09)]]="","",VLOOKUP(ADD_HRM_WFRULE[[#This Row],[APPROVER ROLE NAME (LVL 09)]],HRMWFLookup[[#All],[HRM_WF_ROLENAME]:[HRM_WF_ROLEID]],2,FALSE))</f>
        <v/>
      </c>
      <c r="AR47" s="106"/>
      <c r="AS47" s="106"/>
      <c r="AT47" s="106"/>
      <c r="AU47" s="106" t="str">
        <f>IF(ADD_HRM_WFRULE[[#This Row],[APPROVER ROLE NAME (LVL 10)]]="","",VLOOKUP(ADD_HRM_WFRULE[[#This Row],[APPROVER ROLE NAME (LVL 10)]],HRMWFLookup[[#All],[HRM_WF_ROLENAME]:[HRM_WF_ROLEID]],2,FALSE))</f>
        <v/>
      </c>
      <c r="AV47" s="106"/>
    </row>
  </sheetData>
  <sheetProtection sheet="1" objects="1" scenarios="1" formatCells="0" formatColumns="0" formatRows="0" selectLockedCells="1" sort="0" autoFilter="0"/>
  <mergeCells count="11">
    <mergeCell ref="AS5:AV5"/>
    <mergeCell ref="Y5:AB5"/>
    <mergeCell ref="AC5:AF5"/>
    <mergeCell ref="AG5:AJ5"/>
    <mergeCell ref="AK5:AN5"/>
    <mergeCell ref="AO5:AR5"/>
    <mergeCell ref="C4:H6"/>
    <mergeCell ref="I5:L5"/>
    <mergeCell ref="M5:P5"/>
    <mergeCell ref="Q5:T5"/>
    <mergeCell ref="U5:X5"/>
  </mergeCells>
  <conditionalFormatting sqref="C8:C47">
    <cfRule type="expression" dxfId="15" priority="1">
      <formula>OR(AND($D8&lt;&gt;"????",$D8&lt;&gt;""),AND($E8&lt;&gt;"????",$E8&lt;&gt;""),AND($F8&lt;&gt;"????",$F8&lt;&gt;""),AND($G8&lt;&gt;"????",$G8&lt;&gt;""),AND($H8&lt;&gt;"????",$H8&lt;&gt;""))</formula>
    </cfRule>
  </conditionalFormatting>
  <conditionalFormatting sqref="E2 A5">
    <cfRule type="expression" dxfId="14" priority="18">
      <formula>trDept=""</formula>
    </cfRule>
  </conditionalFormatting>
  <conditionalFormatting sqref="G8:G47">
    <cfRule type="expression" dxfId="13" priority="5">
      <formula>OR(AND($H8&lt;&gt;"????",$H8&lt;&gt;""))</formula>
    </cfRule>
  </conditionalFormatting>
  <conditionalFormatting sqref="K8:K47 S8:S47">
    <cfRule type="expression" dxfId="12" priority="17">
      <formula>OR($I8="NEW",$I8="")</formula>
    </cfRule>
  </conditionalFormatting>
  <conditionalFormatting sqref="O8:O47">
    <cfRule type="expression" dxfId="11" priority="16">
      <formula>OR($M8="NEW",$M8="")</formula>
    </cfRule>
  </conditionalFormatting>
  <conditionalFormatting sqref="W8:W47">
    <cfRule type="expression" dxfId="10" priority="15">
      <formula>OR($U8="NEW",$U8="")</formula>
    </cfRule>
  </conditionalFormatting>
  <conditionalFormatting sqref="AA8:AA47">
    <cfRule type="expression" dxfId="9" priority="14">
      <formula>OR($Y8="NEW",$Y8="")</formula>
    </cfRule>
  </conditionalFormatting>
  <conditionalFormatting sqref="AE8:AE47">
    <cfRule type="expression" dxfId="8" priority="13">
      <formula>OR($AC8="NEW",$AC8="")</formula>
    </cfRule>
  </conditionalFormatting>
  <conditionalFormatting sqref="AI8:AI47">
    <cfRule type="expression" dxfId="7" priority="12">
      <formula>OR($AG8="NEW",$AG8="")</formula>
    </cfRule>
  </conditionalFormatting>
  <conditionalFormatting sqref="AM8:AM47">
    <cfRule type="expression" dxfId="6" priority="11">
      <formula>OR($AK8="NEW",$AK8="")</formula>
    </cfRule>
  </conditionalFormatting>
  <conditionalFormatting sqref="AQ8:AQ47">
    <cfRule type="expression" dxfId="5" priority="10">
      <formula>OR($AO8="NEW",$AO8="")</formula>
    </cfRule>
  </conditionalFormatting>
  <conditionalFormatting sqref="AU8:AU47">
    <cfRule type="expression" dxfId="4" priority="9">
      <formula>OR($AS8="NEW",$AS8="")</formula>
    </cfRule>
  </conditionalFormatting>
  <dataValidations count="16">
    <dataValidation type="list" allowBlank="1" showInputMessage="1" showErrorMessage="1" promptTitle="NEW OR EXISTING APPROVAL ROLE" prompt="Select from the drop-down whether the approval role to be used is NEW or EXISTING. The Approval Role ID and Name columns will be populated based on your selection." sqref="I8:I47 Q8:Q47 U8:U47 Y8:Y47 AC8:AC47 AG8:AG47 AK8:AK47 AO8:AO47 AS8:AS47 M8:M47" xr:uid="{4CBD596A-4019-4AC3-897D-410A895E76C9}">
      <formula1>"NEW,EXISTING"</formula1>
    </dataValidation>
    <dataValidation allowBlank="1" showInputMessage="1" showErrorMessage="1" promptTitle="WORKFLOW CONDITION" prompt="Describe the desired workflow condition. A member of the DOF Security Team will evaluate your request and follow-up with questions. A rule must have at least one unconditional approval level." sqref="AJ8:AJ47 L8:L47 P8:P47 T8:T47 X8:X47 AB8:AB47 AF8:AF47 AN8:AN47 AR8:AR47 AV8:AV47" xr:uid="{0104CE84-885B-4715-95A5-CE579C5DFC15}"/>
    <dataValidation allowBlank="1" showErrorMessage="1" promptTitle="Wildcard" prompt="A value of ???? indicates a wildcard value. So all lower level values will rollup as defined. For Example, ???? in the Division Column would mean all divisions in the department." sqref="G8:H47" xr:uid="{F2ED05BC-C37F-4E76-8506-A1568B8CBD50}"/>
    <dataValidation type="list" allowBlank="1" showInputMessage="1" showErrorMessage="1" sqref="A8:A47" xr:uid="{E16E7E13-5D8C-403E-A47A-DD25B3B1BEB1}">
      <formula1>HRM</formula1>
    </dataValidation>
    <dataValidation type="list" allowBlank="1" showErrorMessage="1" promptTitle="Wildcard" sqref="C8:C47" xr:uid="{118E5BDA-55BD-4476-A3CE-8C13C49FA123}">
      <formula1>OFFSET(HRMDeptStart,MATCH(HRMDeptValue,HRMDeptColumn,0)-1,1,COUNTIF(HRMDeptColumn,HRMDeptValue),1)</formula1>
    </dataValidation>
    <dataValidation type="list" allowBlank="1" showErrorMessage="1" promptTitle="Wildcard" prompt="A value of ???? indicates a wildcard value. So all lower level values will rollup as defined. For Example, ???? in the Division Column would mean all divisions in the department." sqref="D8:F47" xr:uid="{A7E48071-8655-4FFD-AB56-EF293192A244}">
      <formula1>"????,ZXXX"</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T8:AT47" xr:uid="{E868D726-5B86-478B-AA81-146F23A08819}">
      <formula1>IF($AS8="NEW",HRMROLES,OFFSET(HRMWFDeptStart,MATCH(HRMDeptValue,HRMWFDeptColumn,0)-1,1,COUNTIF(HRMWFDeptColumn,HRMDeptValue),1))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P8:AP47" xr:uid="{B50AD68B-ED50-4B1D-A07A-8266008E4959}">
      <formula1>IF($AO8="NEW",HRMROLES,OFFSET(HRMWFDeptStart,MATCH(HRMDeptValue,HRMWFDeptColumn,0)-1,1,COUNTIF(HRMWFDeptColumn,HRMDeptValue),1))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L8:AL47" xr:uid="{9F2D8C2E-5434-4ABE-9630-68E2E9CE55DA}">
      <formula1>IF($AK8="NEW",HRMROLES,OFFSET(HRMWFDeptStart,MATCH(HRMDeptValue,HRMWFDeptColumn,0)-1,1,COUNTIF(HRMWFDeptColumn,HRMDeptValue),1))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H8:AH47" xr:uid="{B0934766-CB83-4A83-BAFC-E70F547AC562}">
      <formula1>IF($AG8="NEW",HRMROLES,OFFSET(HRMWFDeptStart,MATCH(HRMDeptValue,HRMWFDeptColumn,0)-1,1,COUNTIF(HRMWFDeptColumn,HRMDeptValue),1))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AD8:AD47" xr:uid="{CCE71C20-AAFD-4DEE-B3C2-4D06488CA572}">
      <formula1>IF($AC8="NEW",HRMROLES,OFFSET(HRMWFDeptStart,MATCH(HRMDeptValue,HRMWFDeptColumn,0)-1,1,COUNTIF(HRMWFDeptColumn,HRMDeptValue),1))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Z8:Z47" xr:uid="{505E5B99-D3AB-4189-9874-900277696DDE}">
      <formula1>IF($Y8="NEW",HRMROLES,OFFSET(HRMWFDeptStart,MATCH(HRMDeptValue,HRMWFDeptColumn,0)-1,1,COUNTIF(HRMWFDeptColumn,HRMDeptValue),1))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V8:V47" xr:uid="{61C9B8A9-1AB0-46BE-BE2C-834D889EE4EF}">
      <formula1>IF($U8="NEW",HRMROLES,OFFSET(HRMWFDeptStart,MATCH(HRMDeptValue,HRMWFDeptColumn,0)-1,1,COUNTIF(HRMWFDeptColumn,HRMDeptValue),1))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R8:R47" xr:uid="{0AAB7232-085E-4700-9380-B36A353548EB}">
      <formula1>IF($Q8="NEW",HRMROLES,OFFSET(HRMWFDeptStart,MATCH(HRMDeptValue,HRMWFDeptColumn,0)-1,1,COUNTIF(HRMWFDeptColumn,HRMDeptValue),1))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N8:N47" xr:uid="{9430AA22-E48D-4527-9B2E-429521E63F09}">
      <formula1>IF($M8="NEW",HRMROLES,OFFSET(HRMWFDeptStart,MATCH(HRMDeptValue,HRMWFDeptColumn,0)-1,1,COUNTIF(HRMWFDeptColumn,HRMDeptValue),1))</formula1>
    </dataValidation>
    <dataValidation type="list" allowBlank="1" showInputMessage="1" showErrorMessage="1" promptTitle="SELECT FROM DROP-DOWN" prompt="Please select from the drop-down list. If an approval group (role) is requested as part of this request, please make sure to populate the role on the ADD APPROVAL ROLES tab so it will appear in the drop-down." sqref="J8:J47" xr:uid="{ED190A1E-533C-403B-B326-8401D25EDDD7}">
      <formula1>IF($I8="NEW",HRMROLES,OFFSET(HRMWFDeptStart,MATCH(HRMDeptValue,HRMWFDeptColumn,0)-1,1,COUNTIF(HRMWFDeptColumn,HRMDeptValue),1))</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0BE73-C4CB-410C-9653-834BE06D8D58}">
  <dimension ref="A1:Z1147"/>
  <sheetViews>
    <sheetView workbookViewId="0">
      <pane ySplit="1" topLeftCell="A2" activePane="bottomLeft" state="frozen"/>
      <selection pane="bottomLeft" activeCell="C2" sqref="C2:C33"/>
    </sheetView>
  </sheetViews>
  <sheetFormatPr defaultColWidth="9.109375" defaultRowHeight="14.4" x14ac:dyDescent="0.3"/>
  <cols>
    <col min="1" max="1" width="13.109375" style="1" bestFit="1" customWidth="1"/>
    <col min="2" max="2" width="5.6640625" style="1" customWidth="1"/>
    <col min="3" max="3" width="14.44140625" style="1" bestFit="1" customWidth="1"/>
    <col min="4" max="4" width="5.6640625" style="1" customWidth="1"/>
    <col min="5" max="5" width="8" style="1" bestFit="1" customWidth="1"/>
    <col min="6" max="6" width="32.88671875" style="1" bestFit="1" customWidth="1"/>
    <col min="7" max="7" width="5.6640625" style="1" customWidth="1"/>
    <col min="8" max="9" width="9.109375" style="1"/>
    <col min="10" max="10" width="9.109375" style="9"/>
    <col min="11" max="11" width="18.88671875" style="1" bestFit="1" customWidth="1"/>
    <col min="12" max="12" width="56.109375" style="1" bestFit="1" customWidth="1"/>
    <col min="13" max="16" width="9.109375" style="1"/>
    <col min="17" max="17" width="19.109375" style="1" bestFit="1" customWidth="1"/>
    <col min="18" max="18" width="54.88671875" style="1" bestFit="1" customWidth="1"/>
    <col min="19" max="19" width="9.109375" style="1"/>
    <col min="20" max="20" width="9.109375" style="9"/>
    <col min="21" max="21" width="32.6640625" style="1" bestFit="1" customWidth="1"/>
    <col min="22" max="22" width="20" style="1" bestFit="1" customWidth="1"/>
    <col min="23" max="23" width="9.109375" style="1"/>
    <col min="24" max="24" width="9.109375" style="9"/>
    <col min="25" max="25" width="20.88671875" style="1" customWidth="1"/>
    <col min="26" max="26" width="17.5546875" style="1" customWidth="1"/>
    <col min="27" max="16384" width="9.109375" style="1"/>
  </cols>
  <sheetData>
    <row r="1" spans="1:26" x14ac:dyDescent="0.3">
      <c r="A1" s="12" t="s">
        <v>121</v>
      </c>
      <c r="B1" s="12"/>
      <c r="C1" s="12" t="s">
        <v>122</v>
      </c>
      <c r="D1" s="12"/>
      <c r="E1" s="13" t="s">
        <v>3</v>
      </c>
      <c r="F1" s="13" t="s">
        <v>123</v>
      </c>
      <c r="H1" s="14" t="s">
        <v>124</v>
      </c>
      <c r="I1" s="15" t="s">
        <v>3</v>
      </c>
      <c r="J1" s="15" t="s">
        <v>4</v>
      </c>
      <c r="K1" s="16" t="s">
        <v>125</v>
      </c>
      <c r="L1" s="17" t="s">
        <v>126</v>
      </c>
      <c r="N1" s="14" t="s">
        <v>124</v>
      </c>
      <c r="O1" s="15" t="s">
        <v>3</v>
      </c>
      <c r="P1" s="15" t="s">
        <v>4</v>
      </c>
      <c r="Q1" s="16" t="s">
        <v>125</v>
      </c>
      <c r="R1" s="17" t="s">
        <v>126</v>
      </c>
      <c r="T1" s="9" t="s">
        <v>3</v>
      </c>
      <c r="U1" s="1" t="s">
        <v>127</v>
      </c>
      <c r="V1" s="1" t="s">
        <v>128</v>
      </c>
      <c r="X1" s="9" t="s">
        <v>3</v>
      </c>
      <c r="Y1" s="1" t="s">
        <v>129</v>
      </c>
      <c r="Z1" s="1" t="s">
        <v>130</v>
      </c>
    </row>
    <row r="2" spans="1:26" x14ac:dyDescent="0.3">
      <c r="A2" s="1" t="s">
        <v>131</v>
      </c>
      <c r="C2" s="1" t="s">
        <v>132</v>
      </c>
      <c r="E2" s="18" t="s">
        <v>133</v>
      </c>
      <c r="F2" s="19" t="s">
        <v>134</v>
      </c>
      <c r="H2" s="5" t="s">
        <v>135</v>
      </c>
      <c r="I2" s="10" t="s">
        <v>136</v>
      </c>
      <c r="J2" s="10" t="s">
        <v>42</v>
      </c>
      <c r="K2" s="5"/>
      <c r="L2" s="5"/>
      <c r="N2" s="1" t="s">
        <v>137</v>
      </c>
      <c r="O2" s="9" t="s">
        <v>136</v>
      </c>
      <c r="P2" s="9" t="s">
        <v>138</v>
      </c>
      <c r="Q2" s="1" t="s">
        <v>139</v>
      </c>
      <c r="R2" s="1" t="s">
        <v>140</v>
      </c>
      <c r="T2" s="9" t="s">
        <v>136</v>
      </c>
      <c r="U2" s="1" t="s">
        <v>141</v>
      </c>
      <c r="V2" s="1" t="s">
        <v>142</v>
      </c>
      <c r="X2" s="9" t="s">
        <v>136</v>
      </c>
      <c r="Y2" s="1" t="s">
        <v>143</v>
      </c>
      <c r="Z2" s="1" t="s">
        <v>144</v>
      </c>
    </row>
    <row r="3" spans="1:26" x14ac:dyDescent="0.3">
      <c r="A3" s="1" t="s">
        <v>145</v>
      </c>
      <c r="C3" s="1" t="s">
        <v>146</v>
      </c>
      <c r="E3" s="18" t="s">
        <v>147</v>
      </c>
      <c r="F3" s="19" t="s">
        <v>148</v>
      </c>
      <c r="H3" s="5" t="s">
        <v>135</v>
      </c>
      <c r="I3" s="10" t="s">
        <v>136</v>
      </c>
      <c r="J3" s="10" t="s">
        <v>149</v>
      </c>
      <c r="K3" s="5" t="s">
        <v>150</v>
      </c>
      <c r="L3" s="5" t="s">
        <v>151</v>
      </c>
      <c r="N3" s="1" t="s">
        <v>137</v>
      </c>
      <c r="O3" s="9" t="s">
        <v>136</v>
      </c>
      <c r="P3" s="9" t="s">
        <v>152</v>
      </c>
      <c r="Q3" s="1" t="s">
        <v>153</v>
      </c>
      <c r="R3" s="1" t="s">
        <v>153</v>
      </c>
      <c r="T3" s="9" t="s">
        <v>136</v>
      </c>
      <c r="U3" s="1" t="s">
        <v>154</v>
      </c>
      <c r="V3" s="1" t="s">
        <v>155</v>
      </c>
      <c r="X3" s="9" t="s">
        <v>136</v>
      </c>
      <c r="Y3" s="1" t="s">
        <v>156</v>
      </c>
      <c r="Z3" s="1" t="s">
        <v>157</v>
      </c>
    </row>
    <row r="4" spans="1:26" x14ac:dyDescent="0.3">
      <c r="A4" s="1" t="s">
        <v>158</v>
      </c>
      <c r="C4" s="1" t="s">
        <v>159</v>
      </c>
      <c r="E4" s="18" t="s">
        <v>160</v>
      </c>
      <c r="F4" s="19" t="s">
        <v>161</v>
      </c>
      <c r="H4" s="5" t="s">
        <v>135</v>
      </c>
      <c r="I4" s="10" t="s">
        <v>136</v>
      </c>
      <c r="J4" s="10" t="s">
        <v>162</v>
      </c>
      <c r="K4" s="5" t="s">
        <v>163</v>
      </c>
      <c r="L4" s="5" t="s">
        <v>164</v>
      </c>
      <c r="N4" s="1" t="s">
        <v>137</v>
      </c>
      <c r="O4" s="9" t="s">
        <v>136</v>
      </c>
      <c r="P4" s="9" t="s">
        <v>165</v>
      </c>
      <c r="Q4" s="1" t="s">
        <v>166</v>
      </c>
      <c r="R4" s="1" t="s">
        <v>167</v>
      </c>
      <c r="T4" s="9" t="s">
        <v>136</v>
      </c>
      <c r="U4" s="1" t="s">
        <v>168</v>
      </c>
      <c r="V4" s="1" t="s">
        <v>169</v>
      </c>
      <c r="X4" s="9" t="s">
        <v>170</v>
      </c>
      <c r="Y4" s="1" t="s">
        <v>171</v>
      </c>
      <c r="Z4" s="1" t="s">
        <v>172</v>
      </c>
    </row>
    <row r="5" spans="1:26" x14ac:dyDescent="0.3">
      <c r="A5" s="1" t="s">
        <v>173</v>
      </c>
      <c r="C5" s="1" t="s">
        <v>174</v>
      </c>
      <c r="E5" s="18" t="s">
        <v>175</v>
      </c>
      <c r="F5" s="19" t="s">
        <v>176</v>
      </c>
      <c r="H5" s="5" t="s">
        <v>135</v>
      </c>
      <c r="I5" s="10" t="s">
        <v>136</v>
      </c>
      <c r="J5" s="10" t="s">
        <v>177</v>
      </c>
      <c r="K5" s="5" t="s">
        <v>178</v>
      </c>
      <c r="L5" s="5" t="s">
        <v>179</v>
      </c>
      <c r="N5" s="1" t="s">
        <v>137</v>
      </c>
      <c r="O5" s="9" t="s">
        <v>136</v>
      </c>
      <c r="P5" s="9" t="s">
        <v>180</v>
      </c>
      <c r="Q5" s="1" t="s">
        <v>181</v>
      </c>
      <c r="R5" s="1" t="s">
        <v>182</v>
      </c>
      <c r="T5" s="9" t="s">
        <v>136</v>
      </c>
      <c r="U5" s="1" t="s">
        <v>183</v>
      </c>
      <c r="V5" s="1" t="s">
        <v>184</v>
      </c>
      <c r="X5" s="9" t="s">
        <v>170</v>
      </c>
      <c r="Y5" s="1" t="s">
        <v>185</v>
      </c>
      <c r="Z5" s="1" t="s">
        <v>186</v>
      </c>
    </row>
    <row r="6" spans="1:26" x14ac:dyDescent="0.3">
      <c r="A6" s="1" t="s">
        <v>187</v>
      </c>
      <c r="C6" s="1" t="s">
        <v>188</v>
      </c>
      <c r="E6" s="18" t="s">
        <v>189</v>
      </c>
      <c r="F6" s="19" t="s">
        <v>190</v>
      </c>
      <c r="H6" s="5" t="s">
        <v>135</v>
      </c>
      <c r="I6" s="10" t="s">
        <v>136</v>
      </c>
      <c r="J6" s="10" t="s">
        <v>191</v>
      </c>
      <c r="K6" s="5" t="s">
        <v>192</v>
      </c>
      <c r="L6" s="5" t="s">
        <v>193</v>
      </c>
      <c r="N6" s="1" t="s">
        <v>137</v>
      </c>
      <c r="O6" s="9" t="s">
        <v>136</v>
      </c>
      <c r="P6" s="9" t="s">
        <v>194</v>
      </c>
      <c r="Q6" s="1" t="s">
        <v>195</v>
      </c>
      <c r="R6" s="1" t="s">
        <v>196</v>
      </c>
      <c r="T6" s="9" t="s">
        <v>136</v>
      </c>
      <c r="U6" s="1" t="s">
        <v>197</v>
      </c>
      <c r="V6" s="1" t="s">
        <v>198</v>
      </c>
      <c r="X6" s="9" t="s">
        <v>170</v>
      </c>
      <c r="Y6" s="1" t="s">
        <v>199</v>
      </c>
      <c r="Z6" s="1" t="s">
        <v>200</v>
      </c>
    </row>
    <row r="7" spans="1:26" x14ac:dyDescent="0.3">
      <c r="A7" s="1" t="s">
        <v>201</v>
      </c>
      <c r="C7" s="1" t="s">
        <v>202</v>
      </c>
      <c r="E7" s="18" t="s">
        <v>203</v>
      </c>
      <c r="F7" s="19" t="s">
        <v>204</v>
      </c>
      <c r="H7" s="5" t="s">
        <v>135</v>
      </c>
      <c r="I7" s="10" t="s">
        <v>136</v>
      </c>
      <c r="J7" s="10" t="s">
        <v>205</v>
      </c>
      <c r="K7" s="5" t="s">
        <v>206</v>
      </c>
      <c r="L7" s="5" t="s">
        <v>206</v>
      </c>
      <c r="N7" s="1" t="s">
        <v>137</v>
      </c>
      <c r="O7" s="9" t="s">
        <v>136</v>
      </c>
      <c r="P7" s="9" t="s">
        <v>207</v>
      </c>
      <c r="Q7" s="1" t="s">
        <v>208</v>
      </c>
      <c r="R7" s="1" t="s">
        <v>209</v>
      </c>
      <c r="T7" s="9" t="s">
        <v>136</v>
      </c>
      <c r="U7" s="1" t="s">
        <v>210</v>
      </c>
      <c r="V7" s="1" t="s">
        <v>211</v>
      </c>
      <c r="X7" s="9" t="s">
        <v>170</v>
      </c>
      <c r="Y7" s="1" t="s">
        <v>212</v>
      </c>
      <c r="Z7" s="1" t="s">
        <v>213</v>
      </c>
    </row>
    <row r="8" spans="1:26" x14ac:dyDescent="0.3">
      <c r="A8" s="1" t="s">
        <v>214</v>
      </c>
      <c r="C8" s="1" t="s">
        <v>215</v>
      </c>
      <c r="E8" s="18" t="s">
        <v>216</v>
      </c>
      <c r="F8" s="19" t="s">
        <v>217</v>
      </c>
      <c r="H8" s="5" t="s">
        <v>135</v>
      </c>
      <c r="I8" s="10" t="s">
        <v>136</v>
      </c>
      <c r="J8" s="10" t="s">
        <v>218</v>
      </c>
      <c r="K8" s="5" t="s">
        <v>218</v>
      </c>
      <c r="L8" s="5" t="s">
        <v>219</v>
      </c>
      <c r="N8" s="1" t="s">
        <v>137</v>
      </c>
      <c r="O8" s="9" t="s">
        <v>136</v>
      </c>
      <c r="P8" s="9" t="s">
        <v>220</v>
      </c>
      <c r="Q8" s="1" t="s">
        <v>221</v>
      </c>
      <c r="R8" s="1" t="s">
        <v>222</v>
      </c>
      <c r="T8" s="9" t="s">
        <v>136</v>
      </c>
      <c r="U8" s="1" t="s">
        <v>223</v>
      </c>
      <c r="V8" s="1" t="s">
        <v>224</v>
      </c>
      <c r="X8" s="9" t="s">
        <v>170</v>
      </c>
      <c r="Y8" s="1" t="s">
        <v>225</v>
      </c>
      <c r="Z8" s="1" t="s">
        <v>226</v>
      </c>
    </row>
    <row r="9" spans="1:26" x14ac:dyDescent="0.3">
      <c r="A9" s="1" t="s">
        <v>227</v>
      </c>
      <c r="C9" s="1" t="s">
        <v>228</v>
      </c>
      <c r="E9" s="18" t="s">
        <v>229</v>
      </c>
      <c r="F9" s="19" t="s">
        <v>230</v>
      </c>
      <c r="H9" s="5" t="s">
        <v>135</v>
      </c>
      <c r="I9" s="10" t="s">
        <v>170</v>
      </c>
      <c r="J9" s="10" t="s">
        <v>42</v>
      </c>
      <c r="K9" s="5"/>
      <c r="L9" s="5"/>
      <c r="N9" s="1" t="s">
        <v>137</v>
      </c>
      <c r="O9" s="10" t="s">
        <v>170</v>
      </c>
      <c r="P9" s="10" t="s">
        <v>231</v>
      </c>
      <c r="Q9" s="5" t="s">
        <v>232</v>
      </c>
      <c r="R9" s="5" t="s">
        <v>233</v>
      </c>
      <c r="T9" s="9" t="s">
        <v>136</v>
      </c>
      <c r="U9" s="1" t="s">
        <v>234</v>
      </c>
      <c r="V9" s="1" t="s">
        <v>235</v>
      </c>
      <c r="X9" s="9" t="s">
        <v>170</v>
      </c>
      <c r="Y9" s="1" t="s">
        <v>236</v>
      </c>
      <c r="Z9" s="1" t="s">
        <v>237</v>
      </c>
    </row>
    <row r="10" spans="1:26" x14ac:dyDescent="0.3">
      <c r="A10" s="1" t="s">
        <v>238</v>
      </c>
      <c r="C10" s="1" t="s">
        <v>239</v>
      </c>
      <c r="E10" s="18" t="s">
        <v>240</v>
      </c>
      <c r="F10" s="19" t="s">
        <v>241</v>
      </c>
      <c r="H10" s="5" t="s">
        <v>135</v>
      </c>
      <c r="I10" s="10" t="s">
        <v>170</v>
      </c>
      <c r="J10" s="10" t="s">
        <v>242</v>
      </c>
      <c r="K10" s="5" t="s">
        <v>243</v>
      </c>
      <c r="L10" s="5" t="s">
        <v>244</v>
      </c>
      <c r="N10" s="1" t="s">
        <v>137</v>
      </c>
      <c r="O10" s="9" t="s">
        <v>170</v>
      </c>
      <c r="P10" s="9" t="s">
        <v>245</v>
      </c>
      <c r="Q10" s="1" t="s">
        <v>246</v>
      </c>
      <c r="R10" s="1" t="s">
        <v>247</v>
      </c>
      <c r="T10" s="9" t="s">
        <v>136</v>
      </c>
      <c r="U10" s="1" t="s">
        <v>248</v>
      </c>
      <c r="V10" s="1" t="s">
        <v>249</v>
      </c>
      <c r="X10" s="9" t="s">
        <v>170</v>
      </c>
      <c r="Y10" s="1" t="s">
        <v>250</v>
      </c>
      <c r="Z10" s="1" t="s">
        <v>251</v>
      </c>
    </row>
    <row r="11" spans="1:26" x14ac:dyDescent="0.3">
      <c r="A11" s="1" t="s">
        <v>252</v>
      </c>
      <c r="C11" s="1" t="s">
        <v>253</v>
      </c>
      <c r="E11" s="18" t="s">
        <v>254</v>
      </c>
      <c r="F11" s="19" t="s">
        <v>255</v>
      </c>
      <c r="H11" s="5" t="s">
        <v>135</v>
      </c>
      <c r="I11" s="10" t="s">
        <v>170</v>
      </c>
      <c r="J11" s="10" t="s">
        <v>256</v>
      </c>
      <c r="K11" s="5" t="s">
        <v>257</v>
      </c>
      <c r="L11" s="5" t="s">
        <v>258</v>
      </c>
      <c r="N11" s="1" t="s">
        <v>137</v>
      </c>
      <c r="O11" s="9" t="s">
        <v>170</v>
      </c>
      <c r="P11" s="9" t="s">
        <v>138</v>
      </c>
      <c r="Q11" s="1" t="s">
        <v>139</v>
      </c>
      <c r="R11" s="1" t="s">
        <v>140</v>
      </c>
      <c r="T11" s="9" t="s">
        <v>136</v>
      </c>
      <c r="U11" s="1" t="s">
        <v>259</v>
      </c>
      <c r="V11" s="1" t="s">
        <v>260</v>
      </c>
      <c r="X11" s="9" t="s">
        <v>170</v>
      </c>
      <c r="Y11" s="1" t="s">
        <v>261</v>
      </c>
      <c r="Z11" s="1" t="s">
        <v>262</v>
      </c>
    </row>
    <row r="12" spans="1:26" x14ac:dyDescent="0.3">
      <c r="A12" s="1" t="s">
        <v>263</v>
      </c>
      <c r="C12" s="1" t="s">
        <v>264</v>
      </c>
      <c r="E12" s="18" t="s">
        <v>52</v>
      </c>
      <c r="F12" s="19" t="s">
        <v>265</v>
      </c>
      <c r="H12" s="5" t="s">
        <v>135</v>
      </c>
      <c r="I12" s="10" t="s">
        <v>170</v>
      </c>
      <c r="J12" s="10" t="s">
        <v>266</v>
      </c>
      <c r="K12" s="5" t="s">
        <v>267</v>
      </c>
      <c r="L12" s="5" t="s">
        <v>268</v>
      </c>
      <c r="N12" s="1" t="s">
        <v>137</v>
      </c>
      <c r="O12" s="9" t="s">
        <v>170</v>
      </c>
      <c r="P12" s="9" t="s">
        <v>269</v>
      </c>
      <c r="Q12" s="1" t="s">
        <v>270</v>
      </c>
      <c r="R12" s="1" t="s">
        <v>271</v>
      </c>
      <c r="T12" s="9" t="s">
        <v>136</v>
      </c>
      <c r="U12" s="1" t="s">
        <v>272</v>
      </c>
      <c r="V12" s="1" t="s">
        <v>273</v>
      </c>
      <c r="X12" s="9" t="s">
        <v>170</v>
      </c>
      <c r="Y12" s="1" t="s">
        <v>274</v>
      </c>
      <c r="Z12" s="1" t="s">
        <v>275</v>
      </c>
    </row>
    <row r="13" spans="1:26" x14ac:dyDescent="0.3">
      <c r="A13" s="1" t="s">
        <v>276</v>
      </c>
      <c r="C13" s="1" t="s">
        <v>277</v>
      </c>
      <c r="E13" s="18" t="s">
        <v>278</v>
      </c>
      <c r="F13" s="19" t="s">
        <v>279</v>
      </c>
      <c r="H13" s="5" t="s">
        <v>135</v>
      </c>
      <c r="I13" s="10" t="s">
        <v>170</v>
      </c>
      <c r="J13" s="10" t="s">
        <v>280</v>
      </c>
      <c r="K13" s="5" t="s">
        <v>281</v>
      </c>
      <c r="L13" s="5" t="s">
        <v>282</v>
      </c>
      <c r="N13" s="1" t="s">
        <v>137</v>
      </c>
      <c r="O13" s="9" t="s">
        <v>170</v>
      </c>
      <c r="P13" s="9" t="s">
        <v>283</v>
      </c>
      <c r="Q13" s="1" t="s">
        <v>284</v>
      </c>
      <c r="R13" s="1" t="s">
        <v>285</v>
      </c>
      <c r="T13" s="9" t="s">
        <v>136</v>
      </c>
      <c r="U13" s="1" t="s">
        <v>286</v>
      </c>
      <c r="V13" s="1" t="s">
        <v>287</v>
      </c>
      <c r="X13" s="9" t="s">
        <v>170</v>
      </c>
      <c r="Y13" s="1" t="s">
        <v>288</v>
      </c>
      <c r="Z13" s="1" t="s">
        <v>289</v>
      </c>
    </row>
    <row r="14" spans="1:26" x14ac:dyDescent="0.3">
      <c r="A14" s="1" t="s">
        <v>290</v>
      </c>
      <c r="C14" s="1" t="s">
        <v>291</v>
      </c>
      <c r="E14" s="18" t="s">
        <v>292</v>
      </c>
      <c r="F14" s="19" t="s">
        <v>293</v>
      </c>
      <c r="H14" s="5" t="s">
        <v>135</v>
      </c>
      <c r="I14" s="10" t="s">
        <v>170</v>
      </c>
      <c r="J14" s="10" t="s">
        <v>294</v>
      </c>
      <c r="K14" s="5" t="s">
        <v>295</v>
      </c>
      <c r="L14" s="5" t="s">
        <v>296</v>
      </c>
      <c r="N14" s="1" t="s">
        <v>137</v>
      </c>
      <c r="O14" s="9" t="s">
        <v>170</v>
      </c>
      <c r="P14" s="9" t="s">
        <v>297</v>
      </c>
      <c r="Q14" s="1" t="s">
        <v>298</v>
      </c>
      <c r="R14" s="1" t="s">
        <v>299</v>
      </c>
      <c r="T14" s="9" t="s">
        <v>136</v>
      </c>
      <c r="U14" s="1" t="s">
        <v>300</v>
      </c>
      <c r="V14" s="1" t="s">
        <v>301</v>
      </c>
      <c r="X14" s="9" t="s">
        <v>170</v>
      </c>
      <c r="Y14" s="1" t="s">
        <v>302</v>
      </c>
      <c r="Z14" s="1" t="s">
        <v>303</v>
      </c>
    </row>
    <row r="15" spans="1:26" x14ac:dyDescent="0.3">
      <c r="A15" s="1" t="s">
        <v>304</v>
      </c>
      <c r="C15" s="1" t="s">
        <v>305</v>
      </c>
      <c r="E15" s="18" t="s">
        <v>306</v>
      </c>
      <c r="F15" s="19" t="s">
        <v>307</v>
      </c>
      <c r="H15" s="5" t="s">
        <v>135</v>
      </c>
      <c r="I15" s="10" t="s">
        <v>170</v>
      </c>
      <c r="J15" s="10" t="s">
        <v>308</v>
      </c>
      <c r="K15" s="5" t="s">
        <v>309</v>
      </c>
      <c r="L15" s="5" t="s">
        <v>310</v>
      </c>
      <c r="N15" s="1" t="s">
        <v>137</v>
      </c>
      <c r="O15" s="9" t="s">
        <v>170</v>
      </c>
      <c r="P15" s="9" t="s">
        <v>311</v>
      </c>
      <c r="Q15" s="1" t="s">
        <v>312</v>
      </c>
      <c r="R15" s="1" t="s">
        <v>312</v>
      </c>
      <c r="T15" s="9" t="s">
        <v>170</v>
      </c>
      <c r="U15" s="1" t="s">
        <v>313</v>
      </c>
      <c r="V15" s="1" t="s">
        <v>314</v>
      </c>
      <c r="X15" s="9" t="s">
        <v>170</v>
      </c>
      <c r="Y15" s="1" t="s">
        <v>315</v>
      </c>
      <c r="Z15" s="1" t="s">
        <v>316</v>
      </c>
    </row>
    <row r="16" spans="1:26" x14ac:dyDescent="0.3">
      <c r="A16" s="1" t="s">
        <v>317</v>
      </c>
      <c r="C16" s="1" t="s">
        <v>318</v>
      </c>
      <c r="E16" s="18" t="s">
        <v>319</v>
      </c>
      <c r="F16" s="19" t="s">
        <v>320</v>
      </c>
      <c r="H16" s="5" t="s">
        <v>135</v>
      </c>
      <c r="I16" s="10" t="s">
        <v>170</v>
      </c>
      <c r="J16" s="10" t="s">
        <v>321</v>
      </c>
      <c r="K16" s="5" t="s">
        <v>322</v>
      </c>
      <c r="L16" s="5" t="s">
        <v>323</v>
      </c>
      <c r="N16" s="1" t="s">
        <v>137</v>
      </c>
      <c r="O16" s="9" t="s">
        <v>170</v>
      </c>
      <c r="P16" s="9" t="s">
        <v>324</v>
      </c>
      <c r="Q16" s="1" t="s">
        <v>325</v>
      </c>
      <c r="R16" s="1" t="s">
        <v>326</v>
      </c>
      <c r="T16" s="9" t="s">
        <v>170</v>
      </c>
      <c r="U16" s="1" t="s">
        <v>327</v>
      </c>
      <c r="V16" s="1" t="s">
        <v>328</v>
      </c>
      <c r="X16" s="9" t="s">
        <v>170</v>
      </c>
      <c r="Y16" s="1" t="s">
        <v>329</v>
      </c>
      <c r="Z16" s="1" t="s">
        <v>330</v>
      </c>
    </row>
    <row r="17" spans="1:26" x14ac:dyDescent="0.3">
      <c r="A17" s="1" t="s">
        <v>331</v>
      </c>
      <c r="C17" s="1" t="s">
        <v>332</v>
      </c>
      <c r="E17" s="18" t="s">
        <v>333</v>
      </c>
      <c r="F17" s="19" t="s">
        <v>334</v>
      </c>
      <c r="H17" s="5" t="s">
        <v>135</v>
      </c>
      <c r="I17" s="10" t="s">
        <v>170</v>
      </c>
      <c r="J17" s="10" t="s">
        <v>335</v>
      </c>
      <c r="K17" s="5" t="s">
        <v>336</v>
      </c>
      <c r="L17" s="5" t="s">
        <v>337</v>
      </c>
      <c r="N17" s="1" t="s">
        <v>137</v>
      </c>
      <c r="O17" s="9" t="s">
        <v>170</v>
      </c>
      <c r="P17" s="9" t="s">
        <v>338</v>
      </c>
      <c r="Q17" s="1" t="s">
        <v>339</v>
      </c>
      <c r="R17" s="1" t="s">
        <v>340</v>
      </c>
      <c r="T17" s="9" t="s">
        <v>170</v>
      </c>
      <c r="U17" s="1" t="s">
        <v>341</v>
      </c>
      <c r="V17" s="1" t="s">
        <v>342</v>
      </c>
      <c r="X17" s="9" t="s">
        <v>170</v>
      </c>
      <c r="Y17" s="1" t="s">
        <v>343</v>
      </c>
      <c r="Z17" s="1" t="s">
        <v>344</v>
      </c>
    </row>
    <row r="18" spans="1:26" x14ac:dyDescent="0.3">
      <c r="A18" s="1" t="s">
        <v>345</v>
      </c>
      <c r="C18" s="1" t="s">
        <v>346</v>
      </c>
      <c r="E18" s="18" t="s">
        <v>347</v>
      </c>
      <c r="F18" s="19" t="s">
        <v>348</v>
      </c>
      <c r="H18" s="5" t="s">
        <v>135</v>
      </c>
      <c r="I18" s="10" t="s">
        <v>170</v>
      </c>
      <c r="J18" s="10" t="s">
        <v>349</v>
      </c>
      <c r="K18" s="5" t="s">
        <v>350</v>
      </c>
      <c r="L18" s="5" t="s">
        <v>351</v>
      </c>
      <c r="N18" s="1" t="s">
        <v>137</v>
      </c>
      <c r="O18" s="9" t="s">
        <v>170</v>
      </c>
      <c r="P18" s="9" t="s">
        <v>352</v>
      </c>
      <c r="Q18" s="1" t="s">
        <v>353</v>
      </c>
      <c r="R18" s="1" t="s">
        <v>354</v>
      </c>
      <c r="T18" s="9" t="s">
        <v>170</v>
      </c>
      <c r="U18" s="1" t="s">
        <v>355</v>
      </c>
      <c r="V18" s="1" t="s">
        <v>356</v>
      </c>
      <c r="X18" s="9" t="s">
        <v>170</v>
      </c>
      <c r="Y18" s="1" t="s">
        <v>357</v>
      </c>
      <c r="Z18" s="1" t="s">
        <v>358</v>
      </c>
    </row>
    <row r="19" spans="1:26" x14ac:dyDescent="0.3">
      <c r="A19" s="1" t="s">
        <v>359</v>
      </c>
      <c r="C19" s="1" t="s">
        <v>360</v>
      </c>
      <c r="E19" s="18" t="s">
        <v>361</v>
      </c>
      <c r="F19" s="19" t="s">
        <v>362</v>
      </c>
      <c r="H19" s="5" t="s">
        <v>135</v>
      </c>
      <c r="I19" s="10" t="s">
        <v>170</v>
      </c>
      <c r="J19" s="10" t="s">
        <v>363</v>
      </c>
      <c r="K19" s="5" t="s">
        <v>364</v>
      </c>
      <c r="L19" s="5" t="s">
        <v>365</v>
      </c>
      <c r="N19" s="1" t="s">
        <v>137</v>
      </c>
      <c r="O19" s="9" t="s">
        <v>170</v>
      </c>
      <c r="P19" s="9" t="s">
        <v>366</v>
      </c>
      <c r="Q19" s="1" t="s">
        <v>367</v>
      </c>
      <c r="R19" s="1" t="s">
        <v>368</v>
      </c>
      <c r="T19" s="9" t="s">
        <v>170</v>
      </c>
      <c r="U19" s="1" t="s">
        <v>369</v>
      </c>
      <c r="V19" s="1" t="s">
        <v>370</v>
      </c>
      <c r="X19" s="9" t="s">
        <v>170</v>
      </c>
      <c r="Y19" s="1" t="s">
        <v>371</v>
      </c>
      <c r="Z19" s="1" t="s">
        <v>372</v>
      </c>
    </row>
    <row r="20" spans="1:26" x14ac:dyDescent="0.3">
      <c r="A20" s="1" t="s">
        <v>373</v>
      </c>
      <c r="C20" s="1" t="s">
        <v>374</v>
      </c>
      <c r="H20" s="5" t="s">
        <v>135</v>
      </c>
      <c r="I20" s="10" t="s">
        <v>170</v>
      </c>
      <c r="J20" s="10" t="s">
        <v>375</v>
      </c>
      <c r="K20" s="5" t="s">
        <v>376</v>
      </c>
      <c r="L20" s="5" t="s">
        <v>377</v>
      </c>
      <c r="N20" s="1" t="s">
        <v>137</v>
      </c>
      <c r="O20" s="9" t="s">
        <v>170</v>
      </c>
      <c r="P20" s="9" t="s">
        <v>378</v>
      </c>
      <c r="Q20" s="1" t="s">
        <v>379</v>
      </c>
      <c r="R20" s="1" t="s">
        <v>379</v>
      </c>
      <c r="T20" s="9" t="s">
        <v>170</v>
      </c>
      <c r="U20" s="1" t="s">
        <v>380</v>
      </c>
      <c r="V20" s="1" t="s">
        <v>381</v>
      </c>
      <c r="X20" s="9" t="s">
        <v>170</v>
      </c>
      <c r="Y20" s="1" t="s">
        <v>382</v>
      </c>
      <c r="Z20" s="1" t="s">
        <v>383</v>
      </c>
    </row>
    <row r="21" spans="1:26" x14ac:dyDescent="0.3">
      <c r="A21" s="1" t="s">
        <v>384</v>
      </c>
      <c r="C21" s="1" t="s">
        <v>385</v>
      </c>
      <c r="H21" s="5" t="s">
        <v>135</v>
      </c>
      <c r="I21" s="10" t="s">
        <v>170</v>
      </c>
      <c r="J21" s="10" t="s">
        <v>386</v>
      </c>
      <c r="K21" s="5" t="s">
        <v>387</v>
      </c>
      <c r="L21" s="5" t="s">
        <v>388</v>
      </c>
      <c r="N21" s="1" t="s">
        <v>137</v>
      </c>
      <c r="O21" s="9" t="s">
        <v>170</v>
      </c>
      <c r="P21" s="9" t="s">
        <v>389</v>
      </c>
      <c r="Q21" s="1" t="s">
        <v>390</v>
      </c>
      <c r="R21" s="1" t="s">
        <v>391</v>
      </c>
      <c r="T21" s="9" t="s">
        <v>170</v>
      </c>
      <c r="U21" s="1" t="s">
        <v>392</v>
      </c>
      <c r="V21" s="1" t="s">
        <v>393</v>
      </c>
      <c r="X21" s="9" t="s">
        <v>170</v>
      </c>
      <c r="Y21" s="1" t="s">
        <v>394</v>
      </c>
      <c r="Z21" s="1" t="s">
        <v>395</v>
      </c>
    </row>
    <row r="22" spans="1:26" x14ac:dyDescent="0.3">
      <c r="A22" s="1" t="s">
        <v>396</v>
      </c>
      <c r="C22" s="1" t="s">
        <v>397</v>
      </c>
      <c r="H22" s="5" t="s">
        <v>135</v>
      </c>
      <c r="I22" s="10" t="s">
        <v>170</v>
      </c>
      <c r="J22" s="10" t="s">
        <v>398</v>
      </c>
      <c r="K22" s="5" t="s">
        <v>399</v>
      </c>
      <c r="L22" s="5" t="s">
        <v>400</v>
      </c>
      <c r="N22" s="1" t="s">
        <v>137</v>
      </c>
      <c r="O22" s="9" t="s">
        <v>170</v>
      </c>
      <c r="P22" s="9" t="s">
        <v>401</v>
      </c>
      <c r="Q22" s="1" t="s">
        <v>402</v>
      </c>
      <c r="R22" s="1" t="s">
        <v>403</v>
      </c>
      <c r="T22" s="9" t="s">
        <v>170</v>
      </c>
      <c r="U22" s="1" t="s">
        <v>404</v>
      </c>
      <c r="V22" s="1" t="s">
        <v>405</v>
      </c>
      <c r="X22" s="9" t="s">
        <v>170</v>
      </c>
      <c r="Y22" s="1" t="s">
        <v>406</v>
      </c>
      <c r="Z22" s="1" t="s">
        <v>407</v>
      </c>
    </row>
    <row r="23" spans="1:26" x14ac:dyDescent="0.3">
      <c r="A23" s="1" t="s">
        <v>408</v>
      </c>
      <c r="C23" s="1" t="s">
        <v>409</v>
      </c>
      <c r="H23" s="5" t="s">
        <v>135</v>
      </c>
      <c r="I23" s="10" t="s">
        <v>170</v>
      </c>
      <c r="J23" s="10" t="s">
        <v>410</v>
      </c>
      <c r="K23" s="5" t="s">
        <v>411</v>
      </c>
      <c r="L23" s="5" t="s">
        <v>412</v>
      </c>
      <c r="N23" s="1" t="s">
        <v>137</v>
      </c>
      <c r="O23" s="9" t="s">
        <v>170</v>
      </c>
      <c r="P23" s="9" t="s">
        <v>413</v>
      </c>
      <c r="Q23" s="1" t="s">
        <v>414</v>
      </c>
      <c r="R23" s="1" t="s">
        <v>415</v>
      </c>
      <c r="T23" s="9" t="s">
        <v>170</v>
      </c>
      <c r="U23" s="1" t="s">
        <v>416</v>
      </c>
      <c r="V23" s="1" t="s">
        <v>417</v>
      </c>
      <c r="X23" s="9" t="s">
        <v>170</v>
      </c>
      <c r="Y23" s="1" t="s">
        <v>418</v>
      </c>
      <c r="Z23" s="1" t="s">
        <v>419</v>
      </c>
    </row>
    <row r="24" spans="1:26" x14ac:dyDescent="0.3">
      <c r="A24" s="1" t="s">
        <v>420</v>
      </c>
      <c r="C24" s="1" t="s">
        <v>421</v>
      </c>
      <c r="H24" s="5" t="s">
        <v>135</v>
      </c>
      <c r="I24" s="10" t="s">
        <v>170</v>
      </c>
      <c r="J24" s="10" t="s">
        <v>422</v>
      </c>
      <c r="K24" s="5" t="s">
        <v>423</v>
      </c>
      <c r="L24" s="5" t="s">
        <v>424</v>
      </c>
      <c r="N24" s="1" t="s">
        <v>137</v>
      </c>
      <c r="O24" s="9" t="s">
        <v>170</v>
      </c>
      <c r="P24" s="9" t="s">
        <v>425</v>
      </c>
      <c r="Q24" s="1" t="s">
        <v>426</v>
      </c>
      <c r="R24" s="1" t="s">
        <v>427</v>
      </c>
      <c r="T24" s="9" t="s">
        <v>170</v>
      </c>
      <c r="U24" s="1" t="s">
        <v>428</v>
      </c>
      <c r="V24" s="1" t="s">
        <v>429</v>
      </c>
      <c r="X24" s="9" t="s">
        <v>170</v>
      </c>
      <c r="Y24" s="1" t="s">
        <v>430</v>
      </c>
      <c r="Z24" s="1" t="s">
        <v>431</v>
      </c>
    </row>
    <row r="25" spans="1:26" x14ac:dyDescent="0.3">
      <c r="A25" s="1" t="s">
        <v>432</v>
      </c>
      <c r="C25" s="1" t="s">
        <v>433</v>
      </c>
      <c r="H25" s="5" t="s">
        <v>135</v>
      </c>
      <c r="I25" s="10" t="s">
        <v>170</v>
      </c>
      <c r="J25" s="10" t="s">
        <v>434</v>
      </c>
      <c r="K25" s="5" t="s">
        <v>434</v>
      </c>
      <c r="L25" s="5" t="s">
        <v>388</v>
      </c>
      <c r="N25" s="1" t="s">
        <v>137</v>
      </c>
      <c r="O25" s="9" t="s">
        <v>170</v>
      </c>
      <c r="P25" s="9" t="s">
        <v>435</v>
      </c>
      <c r="Q25" s="1" t="s">
        <v>436</v>
      </c>
      <c r="R25" s="1" t="s">
        <v>437</v>
      </c>
      <c r="T25" s="9" t="s">
        <v>170</v>
      </c>
      <c r="U25" s="1" t="s">
        <v>438</v>
      </c>
      <c r="V25" s="1" t="s">
        <v>439</v>
      </c>
      <c r="X25" s="9" t="s">
        <v>170</v>
      </c>
      <c r="Y25" s="1" t="s">
        <v>440</v>
      </c>
      <c r="Z25" s="1" t="s">
        <v>441</v>
      </c>
    </row>
    <row r="26" spans="1:26" x14ac:dyDescent="0.3">
      <c r="A26" s="1" t="s">
        <v>442</v>
      </c>
      <c r="C26" s="1" t="s">
        <v>443</v>
      </c>
      <c r="H26" s="5" t="s">
        <v>135</v>
      </c>
      <c r="I26" s="10" t="s">
        <v>170</v>
      </c>
      <c r="J26" s="10" t="s">
        <v>444</v>
      </c>
      <c r="K26" s="5" t="s">
        <v>445</v>
      </c>
      <c r="L26" s="5" t="s">
        <v>446</v>
      </c>
      <c r="N26" s="1" t="s">
        <v>137</v>
      </c>
      <c r="O26" s="9" t="s">
        <v>170</v>
      </c>
      <c r="P26" s="9" t="s">
        <v>447</v>
      </c>
      <c r="Q26" s="1" t="s">
        <v>448</v>
      </c>
      <c r="R26" s="1" t="s">
        <v>449</v>
      </c>
      <c r="T26" s="9" t="s">
        <v>170</v>
      </c>
      <c r="U26" s="1" t="s">
        <v>450</v>
      </c>
      <c r="V26" s="1" t="s">
        <v>451</v>
      </c>
      <c r="X26" s="9" t="s">
        <v>170</v>
      </c>
      <c r="Y26" s="1" t="s">
        <v>452</v>
      </c>
      <c r="Z26" s="1" t="s">
        <v>453</v>
      </c>
    </row>
    <row r="27" spans="1:26" x14ac:dyDescent="0.3">
      <c r="A27" s="1" t="s">
        <v>454</v>
      </c>
      <c r="C27" s="1" t="s">
        <v>455</v>
      </c>
      <c r="H27" s="5" t="s">
        <v>135</v>
      </c>
      <c r="I27" s="10" t="s">
        <v>170</v>
      </c>
      <c r="J27" s="10" t="s">
        <v>456</v>
      </c>
      <c r="K27" s="5" t="s">
        <v>457</v>
      </c>
      <c r="L27" s="5" t="s">
        <v>458</v>
      </c>
      <c r="N27" s="1" t="s">
        <v>137</v>
      </c>
      <c r="O27" s="9" t="s">
        <v>459</v>
      </c>
      <c r="P27" s="9" t="s">
        <v>460</v>
      </c>
      <c r="Q27" s="1" t="s">
        <v>461</v>
      </c>
      <c r="R27" s="1" t="s">
        <v>462</v>
      </c>
      <c r="T27" s="9" t="s">
        <v>170</v>
      </c>
      <c r="U27" s="1" t="s">
        <v>463</v>
      </c>
      <c r="V27" s="1" t="s">
        <v>464</v>
      </c>
      <c r="X27" s="9" t="s">
        <v>170</v>
      </c>
      <c r="Y27" s="1" t="s">
        <v>465</v>
      </c>
      <c r="Z27" s="1" t="s">
        <v>466</v>
      </c>
    </row>
    <row r="28" spans="1:26" x14ac:dyDescent="0.3">
      <c r="A28" s="1" t="s">
        <v>467</v>
      </c>
      <c r="C28" s="1" t="s">
        <v>468</v>
      </c>
      <c r="H28" s="5" t="s">
        <v>135</v>
      </c>
      <c r="I28" s="10" t="s">
        <v>170</v>
      </c>
      <c r="J28" s="10" t="s">
        <v>469</v>
      </c>
      <c r="K28" s="5" t="s">
        <v>470</v>
      </c>
      <c r="L28" s="5" t="s">
        <v>471</v>
      </c>
      <c r="N28" s="1" t="s">
        <v>137</v>
      </c>
      <c r="O28" s="10" t="s">
        <v>459</v>
      </c>
      <c r="P28" s="10" t="s">
        <v>472</v>
      </c>
      <c r="Q28" s="5" t="s">
        <v>473</v>
      </c>
      <c r="R28" s="5" t="s">
        <v>474</v>
      </c>
      <c r="T28" s="9" t="s">
        <v>170</v>
      </c>
      <c r="U28" s="1" t="s">
        <v>475</v>
      </c>
      <c r="V28" s="1" t="s">
        <v>476</v>
      </c>
      <c r="X28" s="9" t="s">
        <v>170</v>
      </c>
      <c r="Y28" s="1" t="s">
        <v>477</v>
      </c>
      <c r="Z28" s="1" t="s">
        <v>478</v>
      </c>
    </row>
    <row r="29" spans="1:26" x14ac:dyDescent="0.3">
      <c r="A29" s="1" t="s">
        <v>479</v>
      </c>
      <c r="C29" s="1" t="s">
        <v>480</v>
      </c>
      <c r="H29" s="5" t="s">
        <v>135</v>
      </c>
      <c r="I29" s="10" t="s">
        <v>170</v>
      </c>
      <c r="J29" s="10" t="s">
        <v>481</v>
      </c>
      <c r="K29" s="5" t="s">
        <v>482</v>
      </c>
      <c r="L29" s="5" t="s">
        <v>483</v>
      </c>
      <c r="N29" s="1" t="s">
        <v>137</v>
      </c>
      <c r="O29" s="9" t="s">
        <v>459</v>
      </c>
      <c r="P29" s="9" t="s">
        <v>484</v>
      </c>
      <c r="Q29" s="1" t="s">
        <v>485</v>
      </c>
      <c r="R29" s="1" t="s">
        <v>486</v>
      </c>
      <c r="T29" s="9" t="s">
        <v>170</v>
      </c>
      <c r="U29" s="1" t="s">
        <v>487</v>
      </c>
      <c r="V29" s="1" t="s">
        <v>488</v>
      </c>
      <c r="X29" s="9" t="s">
        <v>170</v>
      </c>
      <c r="Y29" s="1" t="s">
        <v>489</v>
      </c>
      <c r="Z29" s="1" t="s">
        <v>490</v>
      </c>
    </row>
    <row r="30" spans="1:26" x14ac:dyDescent="0.3">
      <c r="A30" s="1" t="s">
        <v>491</v>
      </c>
      <c r="C30" s="1" t="s">
        <v>492</v>
      </c>
      <c r="H30" s="5" t="s">
        <v>135</v>
      </c>
      <c r="I30" s="10" t="s">
        <v>170</v>
      </c>
      <c r="J30" s="10" t="s">
        <v>493</v>
      </c>
      <c r="K30" s="5" t="s">
        <v>494</v>
      </c>
      <c r="L30" s="5" t="s">
        <v>495</v>
      </c>
      <c r="N30" s="1" t="s">
        <v>137</v>
      </c>
      <c r="O30" s="9" t="s">
        <v>459</v>
      </c>
      <c r="P30" s="9" t="s">
        <v>496</v>
      </c>
      <c r="Q30" s="1" t="s">
        <v>497</v>
      </c>
      <c r="R30" s="1" t="s">
        <v>498</v>
      </c>
      <c r="T30" s="9" t="s">
        <v>170</v>
      </c>
      <c r="U30" s="1" t="s">
        <v>499</v>
      </c>
      <c r="V30" s="1" t="s">
        <v>500</v>
      </c>
      <c r="X30" s="9" t="s">
        <v>170</v>
      </c>
      <c r="Y30" s="1" t="s">
        <v>501</v>
      </c>
      <c r="Z30" s="1" t="s">
        <v>502</v>
      </c>
    </row>
    <row r="31" spans="1:26" x14ac:dyDescent="0.3">
      <c r="A31" s="1" t="s">
        <v>503</v>
      </c>
      <c r="C31" s="1" t="s">
        <v>120</v>
      </c>
      <c r="H31" s="5" t="s">
        <v>135</v>
      </c>
      <c r="I31" s="10" t="s">
        <v>170</v>
      </c>
      <c r="J31" s="10" t="s">
        <v>504</v>
      </c>
      <c r="K31" s="5" t="s">
        <v>505</v>
      </c>
      <c r="L31" s="5" t="s">
        <v>506</v>
      </c>
      <c r="N31" s="1" t="s">
        <v>137</v>
      </c>
      <c r="O31" s="9" t="s">
        <v>507</v>
      </c>
      <c r="P31" s="9" t="s">
        <v>472</v>
      </c>
      <c r="Q31" s="1" t="s">
        <v>473</v>
      </c>
      <c r="R31" s="1" t="s">
        <v>474</v>
      </c>
      <c r="T31" s="9" t="s">
        <v>170</v>
      </c>
      <c r="U31" s="1" t="s">
        <v>508</v>
      </c>
      <c r="V31" s="1" t="s">
        <v>509</v>
      </c>
      <c r="X31" s="9" t="s">
        <v>170</v>
      </c>
      <c r="Y31" s="1" t="s">
        <v>510</v>
      </c>
      <c r="Z31" s="1" t="s">
        <v>511</v>
      </c>
    </row>
    <row r="32" spans="1:26" x14ac:dyDescent="0.3">
      <c r="A32" s="1" t="s">
        <v>512</v>
      </c>
      <c r="C32" s="1" t="s">
        <v>513</v>
      </c>
      <c r="H32" s="5" t="s">
        <v>135</v>
      </c>
      <c r="I32" s="10" t="s">
        <v>170</v>
      </c>
      <c r="J32" s="10" t="s">
        <v>514</v>
      </c>
      <c r="K32" s="5" t="s">
        <v>515</v>
      </c>
      <c r="L32" s="5" t="s">
        <v>516</v>
      </c>
      <c r="N32" s="1" t="s">
        <v>137</v>
      </c>
      <c r="O32" s="9" t="s">
        <v>507</v>
      </c>
      <c r="P32" s="9" t="s">
        <v>517</v>
      </c>
      <c r="Q32" s="1" t="s">
        <v>518</v>
      </c>
      <c r="R32" s="1" t="s">
        <v>519</v>
      </c>
      <c r="T32" s="9" t="s">
        <v>170</v>
      </c>
      <c r="U32" s="1" t="s">
        <v>520</v>
      </c>
      <c r="V32" s="1" t="s">
        <v>521</v>
      </c>
      <c r="X32" s="9" t="s">
        <v>170</v>
      </c>
      <c r="Y32" s="1" t="s">
        <v>522</v>
      </c>
      <c r="Z32" s="1" t="s">
        <v>523</v>
      </c>
    </row>
    <row r="33" spans="1:26" x14ac:dyDescent="0.3">
      <c r="A33" s="1" t="s">
        <v>524</v>
      </c>
      <c r="C33" s="1" t="s">
        <v>525</v>
      </c>
      <c r="H33" s="5" t="s">
        <v>135</v>
      </c>
      <c r="I33" s="10" t="s">
        <v>170</v>
      </c>
      <c r="J33" s="10" t="s">
        <v>526</v>
      </c>
      <c r="K33" s="5" t="s">
        <v>295</v>
      </c>
      <c r="L33" s="5" t="s">
        <v>296</v>
      </c>
      <c r="N33" s="1" t="s">
        <v>137</v>
      </c>
      <c r="O33" s="10" t="s">
        <v>507</v>
      </c>
      <c r="P33" s="10" t="s">
        <v>527</v>
      </c>
      <c r="Q33" s="5" t="s">
        <v>528</v>
      </c>
      <c r="R33" s="5" t="s">
        <v>529</v>
      </c>
      <c r="T33" s="9" t="s">
        <v>170</v>
      </c>
      <c r="U33" s="1" t="s">
        <v>530</v>
      </c>
      <c r="V33" s="1" t="s">
        <v>531</v>
      </c>
      <c r="X33" s="9" t="s">
        <v>170</v>
      </c>
      <c r="Y33" s="1" t="s">
        <v>532</v>
      </c>
      <c r="Z33" s="1" t="s">
        <v>533</v>
      </c>
    </row>
    <row r="34" spans="1:26" x14ac:dyDescent="0.3">
      <c r="A34" s="1" t="s">
        <v>534</v>
      </c>
      <c r="H34" s="5" t="s">
        <v>135</v>
      </c>
      <c r="I34" s="10" t="s">
        <v>170</v>
      </c>
      <c r="J34" s="10" t="s">
        <v>205</v>
      </c>
      <c r="K34" s="5" t="s">
        <v>206</v>
      </c>
      <c r="L34" s="5" t="s">
        <v>206</v>
      </c>
      <c r="N34" s="1" t="s">
        <v>137</v>
      </c>
      <c r="O34" s="9" t="s">
        <v>507</v>
      </c>
      <c r="P34" s="9" t="s">
        <v>535</v>
      </c>
      <c r="Q34" s="1" t="s">
        <v>536</v>
      </c>
      <c r="R34" s="1" t="s">
        <v>537</v>
      </c>
      <c r="T34" s="9" t="s">
        <v>170</v>
      </c>
      <c r="U34" s="1" t="s">
        <v>538</v>
      </c>
      <c r="V34" s="1" t="s">
        <v>539</v>
      </c>
      <c r="X34" s="9" t="s">
        <v>170</v>
      </c>
      <c r="Y34" s="1" t="s">
        <v>540</v>
      </c>
      <c r="Z34" s="1" t="s">
        <v>541</v>
      </c>
    </row>
    <row r="35" spans="1:26" x14ac:dyDescent="0.3">
      <c r="A35" s="1" t="s">
        <v>542</v>
      </c>
      <c r="H35" s="5" t="s">
        <v>135</v>
      </c>
      <c r="I35" s="10" t="s">
        <v>170</v>
      </c>
      <c r="J35" s="10" t="s">
        <v>218</v>
      </c>
      <c r="K35" s="5" t="s">
        <v>218</v>
      </c>
      <c r="L35" s="5" t="s">
        <v>219</v>
      </c>
      <c r="N35" s="1" t="s">
        <v>137</v>
      </c>
      <c r="O35" s="9" t="s">
        <v>507</v>
      </c>
      <c r="P35" s="9" t="s">
        <v>543</v>
      </c>
      <c r="Q35" s="1" t="s">
        <v>544</v>
      </c>
      <c r="R35" s="1" t="s">
        <v>545</v>
      </c>
      <c r="T35" s="9" t="s">
        <v>170</v>
      </c>
      <c r="U35" s="1" t="s">
        <v>546</v>
      </c>
      <c r="V35" s="1" t="s">
        <v>547</v>
      </c>
      <c r="X35" s="9" t="s">
        <v>170</v>
      </c>
      <c r="Y35" s="1" t="s">
        <v>548</v>
      </c>
      <c r="Z35" s="1" t="s">
        <v>549</v>
      </c>
    </row>
    <row r="36" spans="1:26" x14ac:dyDescent="0.3">
      <c r="A36" s="1" t="s">
        <v>550</v>
      </c>
      <c r="H36" s="5" t="s">
        <v>135</v>
      </c>
      <c r="I36" s="10" t="s">
        <v>459</v>
      </c>
      <c r="J36" s="10" t="s">
        <v>42</v>
      </c>
      <c r="K36" s="5"/>
      <c r="L36" s="5"/>
      <c r="N36" s="1" t="s">
        <v>137</v>
      </c>
      <c r="O36" s="9" t="s">
        <v>507</v>
      </c>
      <c r="P36" s="9" t="s">
        <v>551</v>
      </c>
      <c r="Q36" s="1" t="s">
        <v>552</v>
      </c>
      <c r="R36" s="1" t="s">
        <v>553</v>
      </c>
      <c r="T36" s="9" t="s">
        <v>170</v>
      </c>
      <c r="U36" s="1" t="s">
        <v>554</v>
      </c>
      <c r="V36" s="1" t="s">
        <v>555</v>
      </c>
      <c r="X36" s="9" t="s">
        <v>170</v>
      </c>
      <c r="Y36" s="1" t="s">
        <v>556</v>
      </c>
      <c r="Z36" s="1" t="s">
        <v>557</v>
      </c>
    </row>
    <row r="37" spans="1:26" x14ac:dyDescent="0.3">
      <c r="A37" s="1" t="s">
        <v>558</v>
      </c>
      <c r="H37" s="5" t="s">
        <v>135</v>
      </c>
      <c r="I37" s="10" t="s">
        <v>459</v>
      </c>
      <c r="J37" s="10" t="s">
        <v>559</v>
      </c>
      <c r="K37" s="5" t="s">
        <v>560</v>
      </c>
      <c r="L37" s="5" t="s">
        <v>561</v>
      </c>
      <c r="N37" s="1" t="s">
        <v>137</v>
      </c>
      <c r="O37" s="9" t="s">
        <v>507</v>
      </c>
      <c r="P37" s="9" t="s">
        <v>562</v>
      </c>
      <c r="Q37" s="1" t="s">
        <v>563</v>
      </c>
      <c r="R37" s="1" t="s">
        <v>564</v>
      </c>
      <c r="T37" s="9" t="s">
        <v>170</v>
      </c>
      <c r="U37" s="1" t="s">
        <v>565</v>
      </c>
      <c r="V37" s="1" t="s">
        <v>566</v>
      </c>
      <c r="X37" s="9" t="s">
        <v>170</v>
      </c>
      <c r="Y37" s="1" t="s">
        <v>567</v>
      </c>
      <c r="Z37" s="1" t="s">
        <v>568</v>
      </c>
    </row>
    <row r="38" spans="1:26" x14ac:dyDescent="0.3">
      <c r="A38" s="1" t="s">
        <v>569</v>
      </c>
      <c r="H38" s="5" t="s">
        <v>135</v>
      </c>
      <c r="I38" s="10" t="s">
        <v>459</v>
      </c>
      <c r="J38" s="10" t="s">
        <v>570</v>
      </c>
      <c r="K38" s="5" t="s">
        <v>571</v>
      </c>
      <c r="L38" s="5" t="s">
        <v>572</v>
      </c>
      <c r="N38" s="1" t="s">
        <v>137</v>
      </c>
      <c r="O38" s="9" t="s">
        <v>507</v>
      </c>
      <c r="P38" s="9" t="s">
        <v>573</v>
      </c>
      <c r="Q38" s="1" t="s">
        <v>574</v>
      </c>
      <c r="R38" s="1" t="s">
        <v>575</v>
      </c>
      <c r="T38" s="9" t="s">
        <v>170</v>
      </c>
      <c r="U38" s="1" t="s">
        <v>576</v>
      </c>
      <c r="V38" s="1" t="s">
        <v>577</v>
      </c>
      <c r="X38" s="9" t="s">
        <v>170</v>
      </c>
      <c r="Y38" s="1" t="s">
        <v>578</v>
      </c>
      <c r="Z38" s="1" t="s">
        <v>579</v>
      </c>
    </row>
    <row r="39" spans="1:26" x14ac:dyDescent="0.3">
      <c r="A39" s="1" t="s">
        <v>580</v>
      </c>
      <c r="H39" s="5" t="s">
        <v>135</v>
      </c>
      <c r="I39" s="10" t="s">
        <v>459</v>
      </c>
      <c r="J39" s="10" t="s">
        <v>581</v>
      </c>
      <c r="K39" s="5" t="s">
        <v>582</v>
      </c>
      <c r="L39" s="5" t="s">
        <v>583</v>
      </c>
      <c r="N39" s="1" t="s">
        <v>137</v>
      </c>
      <c r="O39" s="9" t="s">
        <v>507</v>
      </c>
      <c r="P39" s="9" t="s">
        <v>584</v>
      </c>
      <c r="Q39" s="1" t="s">
        <v>585</v>
      </c>
      <c r="R39" s="1" t="s">
        <v>586</v>
      </c>
      <c r="T39" s="9" t="s">
        <v>170</v>
      </c>
      <c r="U39" s="1" t="s">
        <v>587</v>
      </c>
      <c r="V39" s="1" t="s">
        <v>588</v>
      </c>
      <c r="X39" s="9" t="s">
        <v>170</v>
      </c>
      <c r="Y39" s="1" t="s">
        <v>589</v>
      </c>
      <c r="Z39" s="1" t="s">
        <v>590</v>
      </c>
    </row>
    <row r="40" spans="1:26" x14ac:dyDescent="0.3">
      <c r="A40" s="1" t="s">
        <v>591</v>
      </c>
      <c r="H40" s="5" t="s">
        <v>135</v>
      </c>
      <c r="I40" s="10" t="s">
        <v>459</v>
      </c>
      <c r="J40" s="10" t="s">
        <v>205</v>
      </c>
      <c r="K40" s="5" t="s">
        <v>206</v>
      </c>
      <c r="L40" s="5" t="s">
        <v>206</v>
      </c>
      <c r="N40" s="1" t="s">
        <v>137</v>
      </c>
      <c r="O40" s="9" t="s">
        <v>592</v>
      </c>
      <c r="P40" s="9" t="s">
        <v>593</v>
      </c>
      <c r="Q40" s="1" t="s">
        <v>594</v>
      </c>
      <c r="R40" s="1" t="s">
        <v>595</v>
      </c>
      <c r="T40" s="9" t="s">
        <v>170</v>
      </c>
      <c r="U40" s="1" t="s">
        <v>596</v>
      </c>
      <c r="V40" s="1" t="s">
        <v>597</v>
      </c>
      <c r="X40" s="9" t="s">
        <v>170</v>
      </c>
      <c r="Y40" s="1" t="s">
        <v>598</v>
      </c>
      <c r="Z40" s="1" t="s">
        <v>599</v>
      </c>
    </row>
    <row r="41" spans="1:26" x14ac:dyDescent="0.3">
      <c r="A41" s="1" t="s">
        <v>600</v>
      </c>
      <c r="H41" s="5" t="s">
        <v>135</v>
      </c>
      <c r="I41" s="10" t="s">
        <v>459</v>
      </c>
      <c r="J41" s="10" t="s">
        <v>218</v>
      </c>
      <c r="K41" s="5" t="s">
        <v>218</v>
      </c>
      <c r="L41" s="5" t="s">
        <v>219</v>
      </c>
      <c r="N41" s="1" t="s">
        <v>137</v>
      </c>
      <c r="O41" s="9" t="s">
        <v>592</v>
      </c>
      <c r="P41" s="9" t="s">
        <v>601</v>
      </c>
      <c r="Q41" s="1" t="s">
        <v>602</v>
      </c>
      <c r="R41" s="1" t="s">
        <v>603</v>
      </c>
      <c r="T41" s="9" t="s">
        <v>170</v>
      </c>
      <c r="U41" s="1" t="s">
        <v>604</v>
      </c>
      <c r="V41" s="1" t="s">
        <v>605</v>
      </c>
      <c r="X41" s="9" t="s">
        <v>170</v>
      </c>
      <c r="Y41" s="1" t="s">
        <v>606</v>
      </c>
      <c r="Z41" s="1" t="s">
        <v>607</v>
      </c>
    </row>
    <row r="42" spans="1:26" x14ac:dyDescent="0.3">
      <c r="A42" s="1" t="s">
        <v>608</v>
      </c>
      <c r="H42" s="5" t="s">
        <v>135</v>
      </c>
      <c r="I42" s="10" t="s">
        <v>507</v>
      </c>
      <c r="J42" s="10" t="s">
        <v>42</v>
      </c>
      <c r="K42" s="5"/>
      <c r="L42" s="5"/>
      <c r="N42" s="1" t="s">
        <v>137</v>
      </c>
      <c r="O42" s="9" t="s">
        <v>592</v>
      </c>
      <c r="P42" s="9" t="s">
        <v>609</v>
      </c>
      <c r="Q42" s="1" t="s">
        <v>610</v>
      </c>
      <c r="R42" s="1" t="s">
        <v>611</v>
      </c>
      <c r="T42" s="9" t="s">
        <v>170</v>
      </c>
      <c r="U42" s="1" t="s">
        <v>612</v>
      </c>
      <c r="V42" s="1" t="s">
        <v>613</v>
      </c>
      <c r="X42" s="9" t="s">
        <v>170</v>
      </c>
      <c r="Y42" s="1" t="s">
        <v>614</v>
      </c>
      <c r="Z42" s="1" t="s">
        <v>615</v>
      </c>
    </row>
    <row r="43" spans="1:26" x14ac:dyDescent="0.3">
      <c r="A43" s="1" t="s">
        <v>616</v>
      </c>
      <c r="H43" s="5" t="s">
        <v>135</v>
      </c>
      <c r="I43" s="10" t="s">
        <v>507</v>
      </c>
      <c r="J43" s="10" t="s">
        <v>617</v>
      </c>
      <c r="K43" s="5" t="s">
        <v>618</v>
      </c>
      <c r="L43" s="5" t="s">
        <v>619</v>
      </c>
      <c r="N43" s="1" t="s">
        <v>137</v>
      </c>
      <c r="O43" s="10" t="s">
        <v>592</v>
      </c>
      <c r="P43" s="10" t="s">
        <v>620</v>
      </c>
      <c r="Q43" s="5" t="s">
        <v>621</v>
      </c>
      <c r="R43" s="5" t="s">
        <v>622</v>
      </c>
      <c r="T43" s="9" t="s">
        <v>170</v>
      </c>
      <c r="U43" s="1" t="s">
        <v>623</v>
      </c>
      <c r="V43" s="1" t="s">
        <v>624</v>
      </c>
      <c r="X43" s="9" t="s">
        <v>170</v>
      </c>
      <c r="Y43" s="1" t="s">
        <v>625</v>
      </c>
      <c r="Z43" s="1" t="s">
        <v>626</v>
      </c>
    </row>
    <row r="44" spans="1:26" x14ac:dyDescent="0.3">
      <c r="A44" s="1" t="s">
        <v>627</v>
      </c>
      <c r="H44" s="5" t="s">
        <v>135</v>
      </c>
      <c r="I44" s="10" t="s">
        <v>507</v>
      </c>
      <c r="J44" s="10" t="s">
        <v>628</v>
      </c>
      <c r="K44" s="5" t="s">
        <v>629</v>
      </c>
      <c r="L44" s="5" t="s">
        <v>630</v>
      </c>
      <c r="N44" s="1" t="s">
        <v>137</v>
      </c>
      <c r="O44" s="9" t="s">
        <v>592</v>
      </c>
      <c r="P44" s="9" t="s">
        <v>631</v>
      </c>
      <c r="Q44" s="1" t="s">
        <v>632</v>
      </c>
      <c r="R44" s="1" t="s">
        <v>633</v>
      </c>
      <c r="T44" s="9" t="s">
        <v>170</v>
      </c>
      <c r="U44" s="1" t="s">
        <v>634</v>
      </c>
      <c r="V44" s="1" t="s">
        <v>635</v>
      </c>
      <c r="X44" s="9" t="s">
        <v>170</v>
      </c>
      <c r="Y44" s="1" t="s">
        <v>636</v>
      </c>
      <c r="Z44" s="1" t="s">
        <v>637</v>
      </c>
    </row>
    <row r="45" spans="1:26" x14ac:dyDescent="0.3">
      <c r="A45" s="1" t="s">
        <v>638</v>
      </c>
      <c r="H45" s="5" t="s">
        <v>135</v>
      </c>
      <c r="I45" s="10" t="s">
        <v>507</v>
      </c>
      <c r="J45" s="10" t="s">
        <v>639</v>
      </c>
      <c r="K45" s="5" t="s">
        <v>640</v>
      </c>
      <c r="L45" s="5" t="s">
        <v>641</v>
      </c>
      <c r="N45" s="1" t="s">
        <v>137</v>
      </c>
      <c r="O45" s="9" t="s">
        <v>592</v>
      </c>
      <c r="P45" s="9" t="s">
        <v>642</v>
      </c>
      <c r="Q45" s="1" t="s">
        <v>643</v>
      </c>
      <c r="R45" s="1" t="s">
        <v>644</v>
      </c>
      <c r="T45" s="9" t="s">
        <v>170</v>
      </c>
      <c r="U45" s="1" t="s">
        <v>645</v>
      </c>
      <c r="V45" s="1" t="s">
        <v>646</v>
      </c>
      <c r="X45" s="9" t="s">
        <v>170</v>
      </c>
      <c r="Y45" s="1" t="s">
        <v>647</v>
      </c>
      <c r="Z45" s="1" t="s">
        <v>648</v>
      </c>
    </row>
    <row r="46" spans="1:26" x14ac:dyDescent="0.3">
      <c r="A46" s="1" t="s">
        <v>649</v>
      </c>
      <c r="H46" s="5" t="s">
        <v>135</v>
      </c>
      <c r="I46" s="10" t="s">
        <v>507</v>
      </c>
      <c r="J46" s="10" t="s">
        <v>650</v>
      </c>
      <c r="K46" s="5" t="s">
        <v>651</v>
      </c>
      <c r="L46" s="5" t="s">
        <v>652</v>
      </c>
      <c r="N46" s="1" t="s">
        <v>137</v>
      </c>
      <c r="O46" s="9" t="s">
        <v>592</v>
      </c>
      <c r="P46" s="9" t="s">
        <v>653</v>
      </c>
      <c r="Q46" s="1" t="s">
        <v>654</v>
      </c>
      <c r="R46" s="1" t="s">
        <v>655</v>
      </c>
      <c r="T46" s="9" t="s">
        <v>170</v>
      </c>
      <c r="U46" s="1" t="s">
        <v>656</v>
      </c>
      <c r="V46" s="1" t="s">
        <v>657</v>
      </c>
      <c r="X46" s="9" t="s">
        <v>170</v>
      </c>
      <c r="Y46" s="1" t="s">
        <v>658</v>
      </c>
      <c r="Z46" s="1" t="s">
        <v>659</v>
      </c>
    </row>
    <row r="47" spans="1:26" x14ac:dyDescent="0.3">
      <c r="A47" s="1" t="s">
        <v>660</v>
      </c>
      <c r="H47" s="5" t="s">
        <v>135</v>
      </c>
      <c r="I47" s="10" t="s">
        <v>507</v>
      </c>
      <c r="J47" s="10" t="s">
        <v>205</v>
      </c>
      <c r="K47" s="5" t="s">
        <v>206</v>
      </c>
      <c r="L47" s="5" t="s">
        <v>206</v>
      </c>
      <c r="N47" s="1" t="s">
        <v>137</v>
      </c>
      <c r="O47" s="9" t="s">
        <v>592</v>
      </c>
      <c r="P47" s="9" t="s">
        <v>661</v>
      </c>
      <c r="Q47" s="1" t="s">
        <v>662</v>
      </c>
      <c r="R47" s="1" t="s">
        <v>663</v>
      </c>
      <c r="T47" s="9" t="s">
        <v>170</v>
      </c>
      <c r="U47" s="1" t="s">
        <v>664</v>
      </c>
      <c r="V47" s="1" t="s">
        <v>665</v>
      </c>
      <c r="X47" s="9" t="s">
        <v>170</v>
      </c>
      <c r="Y47" s="1" t="s">
        <v>666</v>
      </c>
      <c r="Z47" s="1" t="s">
        <v>667</v>
      </c>
    </row>
    <row r="48" spans="1:26" x14ac:dyDescent="0.3">
      <c r="A48" s="1" t="s">
        <v>668</v>
      </c>
      <c r="H48" s="5" t="s">
        <v>135</v>
      </c>
      <c r="I48" s="10" t="s">
        <v>507</v>
      </c>
      <c r="J48" s="10" t="s">
        <v>669</v>
      </c>
      <c r="K48" s="5" t="s">
        <v>670</v>
      </c>
      <c r="L48" s="5" t="s">
        <v>671</v>
      </c>
      <c r="N48" s="1" t="s">
        <v>137</v>
      </c>
      <c r="O48" s="9" t="s">
        <v>592</v>
      </c>
      <c r="P48" s="9" t="s">
        <v>672</v>
      </c>
      <c r="Q48" s="1" t="s">
        <v>673</v>
      </c>
      <c r="R48" s="1" t="s">
        <v>674</v>
      </c>
      <c r="T48" s="9" t="s">
        <v>170</v>
      </c>
      <c r="U48" s="1" t="s">
        <v>675</v>
      </c>
      <c r="V48" s="1" t="s">
        <v>676</v>
      </c>
      <c r="X48" s="9" t="s">
        <v>170</v>
      </c>
      <c r="Y48" s="1" t="s">
        <v>677</v>
      </c>
      <c r="Z48" s="1" t="s">
        <v>678</v>
      </c>
    </row>
    <row r="49" spans="1:26" x14ac:dyDescent="0.3">
      <c r="A49" s="1" t="s">
        <v>679</v>
      </c>
      <c r="H49" s="5" t="s">
        <v>135</v>
      </c>
      <c r="I49" s="10" t="s">
        <v>507</v>
      </c>
      <c r="J49" s="10" t="s">
        <v>680</v>
      </c>
      <c r="K49" s="5" t="s">
        <v>681</v>
      </c>
      <c r="L49" s="5" t="s">
        <v>682</v>
      </c>
      <c r="N49" s="1" t="s">
        <v>137</v>
      </c>
      <c r="O49" s="9" t="s">
        <v>592</v>
      </c>
      <c r="P49" s="9" t="s">
        <v>683</v>
      </c>
      <c r="Q49" s="1" t="s">
        <v>684</v>
      </c>
      <c r="R49" s="1" t="s">
        <v>685</v>
      </c>
      <c r="T49" s="9" t="s">
        <v>170</v>
      </c>
      <c r="U49" s="1" t="s">
        <v>686</v>
      </c>
      <c r="V49" s="1" t="s">
        <v>687</v>
      </c>
      <c r="X49" s="9" t="s">
        <v>170</v>
      </c>
      <c r="Y49" s="1" t="s">
        <v>688</v>
      </c>
      <c r="Z49" s="1" t="s">
        <v>689</v>
      </c>
    </row>
    <row r="50" spans="1:26" x14ac:dyDescent="0.3">
      <c r="A50" s="1" t="s">
        <v>690</v>
      </c>
      <c r="H50" s="5" t="s">
        <v>135</v>
      </c>
      <c r="I50" s="10" t="s">
        <v>507</v>
      </c>
      <c r="J50" s="10" t="s">
        <v>691</v>
      </c>
      <c r="K50" s="5" t="s">
        <v>692</v>
      </c>
      <c r="L50" s="5" t="s">
        <v>693</v>
      </c>
      <c r="N50" s="1" t="s">
        <v>137</v>
      </c>
      <c r="O50" s="9" t="s">
        <v>592</v>
      </c>
      <c r="P50" s="9" t="s">
        <v>694</v>
      </c>
      <c r="Q50" s="1" t="s">
        <v>695</v>
      </c>
      <c r="R50" s="1" t="s">
        <v>696</v>
      </c>
      <c r="T50" s="9" t="s">
        <v>170</v>
      </c>
      <c r="U50" s="1" t="s">
        <v>697</v>
      </c>
      <c r="V50" s="1" t="s">
        <v>698</v>
      </c>
      <c r="X50" s="9" t="s">
        <v>170</v>
      </c>
      <c r="Y50" s="1" t="s">
        <v>699</v>
      </c>
      <c r="Z50" s="1" t="s">
        <v>700</v>
      </c>
    </row>
    <row r="51" spans="1:26" x14ac:dyDescent="0.3">
      <c r="A51" s="1" t="s">
        <v>701</v>
      </c>
      <c r="H51" s="5" t="s">
        <v>135</v>
      </c>
      <c r="I51" s="10" t="s">
        <v>507</v>
      </c>
      <c r="J51" s="10" t="s">
        <v>702</v>
      </c>
      <c r="K51" s="5" t="s">
        <v>703</v>
      </c>
      <c r="L51" s="5" t="s">
        <v>704</v>
      </c>
      <c r="N51" s="1" t="s">
        <v>137</v>
      </c>
      <c r="O51" s="9" t="s">
        <v>592</v>
      </c>
      <c r="P51" s="9" t="s">
        <v>705</v>
      </c>
      <c r="Q51" s="1" t="s">
        <v>706</v>
      </c>
      <c r="R51" s="1" t="s">
        <v>707</v>
      </c>
      <c r="T51" s="9" t="s">
        <v>170</v>
      </c>
      <c r="U51" s="1" t="s">
        <v>708</v>
      </c>
      <c r="V51" s="1" t="s">
        <v>709</v>
      </c>
      <c r="X51" s="9" t="s">
        <v>170</v>
      </c>
      <c r="Y51" s="1" t="s">
        <v>710</v>
      </c>
      <c r="Z51" s="1" t="s">
        <v>711</v>
      </c>
    </row>
    <row r="52" spans="1:26" x14ac:dyDescent="0.3">
      <c r="A52" s="1" t="s">
        <v>712</v>
      </c>
      <c r="H52" s="5" t="s">
        <v>135</v>
      </c>
      <c r="I52" s="10" t="s">
        <v>507</v>
      </c>
      <c r="J52" s="10" t="s">
        <v>218</v>
      </c>
      <c r="K52" s="5" t="s">
        <v>218</v>
      </c>
      <c r="L52" s="5" t="s">
        <v>219</v>
      </c>
      <c r="N52" s="1" t="s">
        <v>137</v>
      </c>
      <c r="O52" s="9" t="s">
        <v>592</v>
      </c>
      <c r="P52" s="9" t="s">
        <v>713</v>
      </c>
      <c r="Q52" s="1" t="s">
        <v>714</v>
      </c>
      <c r="R52" s="1" t="s">
        <v>715</v>
      </c>
      <c r="T52" s="9" t="s">
        <v>170</v>
      </c>
      <c r="U52" s="1" t="s">
        <v>716</v>
      </c>
      <c r="V52" s="1" t="s">
        <v>717</v>
      </c>
      <c r="X52" s="9" t="s">
        <v>170</v>
      </c>
      <c r="Y52" s="1" t="s">
        <v>718</v>
      </c>
      <c r="Z52" s="1" t="s">
        <v>719</v>
      </c>
    </row>
    <row r="53" spans="1:26" x14ac:dyDescent="0.3">
      <c r="A53" s="1" t="s">
        <v>720</v>
      </c>
      <c r="H53" s="5" t="s">
        <v>135</v>
      </c>
      <c r="I53" s="10" t="s">
        <v>507</v>
      </c>
      <c r="J53" s="10" t="s">
        <v>721</v>
      </c>
      <c r="K53" s="5" t="s">
        <v>722</v>
      </c>
      <c r="L53" s="5" t="s">
        <v>723</v>
      </c>
      <c r="N53" s="1" t="s">
        <v>137</v>
      </c>
      <c r="O53" s="9" t="s">
        <v>724</v>
      </c>
      <c r="P53" s="9" t="s">
        <v>472</v>
      </c>
      <c r="Q53" s="1" t="s">
        <v>473</v>
      </c>
      <c r="R53" s="1" t="s">
        <v>474</v>
      </c>
      <c r="T53" s="9" t="s">
        <v>170</v>
      </c>
      <c r="U53" s="1" t="s">
        <v>725</v>
      </c>
      <c r="V53" s="1" t="s">
        <v>726</v>
      </c>
      <c r="X53" s="9" t="s">
        <v>170</v>
      </c>
      <c r="Y53" s="1" t="s">
        <v>727</v>
      </c>
      <c r="Z53" s="1" t="s">
        <v>728</v>
      </c>
    </row>
    <row r="54" spans="1:26" x14ac:dyDescent="0.3">
      <c r="A54" s="1" t="s">
        <v>729</v>
      </c>
      <c r="H54" s="5" t="s">
        <v>135</v>
      </c>
      <c r="I54" s="10" t="s">
        <v>507</v>
      </c>
      <c r="J54" s="10" t="s">
        <v>730</v>
      </c>
      <c r="K54" s="5" t="s">
        <v>731</v>
      </c>
      <c r="L54" s="5" t="s">
        <v>732</v>
      </c>
      <c r="N54" s="1" t="s">
        <v>137</v>
      </c>
      <c r="O54" s="9" t="s">
        <v>724</v>
      </c>
      <c r="P54" s="9" t="s">
        <v>733</v>
      </c>
      <c r="Q54" s="1" t="s">
        <v>734</v>
      </c>
      <c r="R54" s="1" t="s">
        <v>735</v>
      </c>
      <c r="T54" s="9" t="s">
        <v>170</v>
      </c>
      <c r="U54" s="1" t="s">
        <v>736</v>
      </c>
      <c r="V54" s="1" t="s">
        <v>737</v>
      </c>
      <c r="X54" s="9" t="s">
        <v>170</v>
      </c>
      <c r="Y54" s="1" t="s">
        <v>738</v>
      </c>
      <c r="Z54" s="1" t="s">
        <v>739</v>
      </c>
    </row>
    <row r="55" spans="1:26" x14ac:dyDescent="0.3">
      <c r="A55" s="1" t="s">
        <v>740</v>
      </c>
      <c r="H55" s="5" t="s">
        <v>135</v>
      </c>
      <c r="I55" s="10" t="s">
        <v>507</v>
      </c>
      <c r="J55" s="10" t="s">
        <v>741</v>
      </c>
      <c r="K55" s="5" t="s">
        <v>742</v>
      </c>
      <c r="L55" s="5" t="s">
        <v>743</v>
      </c>
      <c r="N55" s="1" t="s">
        <v>137</v>
      </c>
      <c r="O55" s="9" t="s">
        <v>724</v>
      </c>
      <c r="P55" s="9" t="s">
        <v>245</v>
      </c>
      <c r="Q55" s="1" t="s">
        <v>246</v>
      </c>
      <c r="R55" s="1" t="s">
        <v>247</v>
      </c>
      <c r="T55" s="9" t="s">
        <v>170</v>
      </c>
      <c r="U55" s="1" t="s">
        <v>744</v>
      </c>
      <c r="V55" s="1" t="s">
        <v>745</v>
      </c>
      <c r="X55" s="9" t="s">
        <v>170</v>
      </c>
      <c r="Y55" s="1" t="s">
        <v>746</v>
      </c>
      <c r="Z55" s="1" t="s">
        <v>747</v>
      </c>
    </row>
    <row r="56" spans="1:26" x14ac:dyDescent="0.3">
      <c r="A56" s="1" t="s">
        <v>748</v>
      </c>
      <c r="H56" s="5" t="s">
        <v>135</v>
      </c>
      <c r="I56" s="10" t="s">
        <v>507</v>
      </c>
      <c r="J56" s="10" t="s">
        <v>749</v>
      </c>
      <c r="K56" s="5" t="s">
        <v>750</v>
      </c>
      <c r="L56" s="5" t="s">
        <v>751</v>
      </c>
      <c r="N56" s="1" t="s">
        <v>137</v>
      </c>
      <c r="O56" s="10" t="s">
        <v>724</v>
      </c>
      <c r="P56" s="10" t="s">
        <v>752</v>
      </c>
      <c r="Q56" s="5" t="s">
        <v>753</v>
      </c>
      <c r="R56" s="5" t="s">
        <v>754</v>
      </c>
      <c r="T56" s="9" t="s">
        <v>170</v>
      </c>
      <c r="U56" s="1" t="s">
        <v>755</v>
      </c>
      <c r="V56" s="1" t="s">
        <v>756</v>
      </c>
      <c r="X56" s="9" t="s">
        <v>170</v>
      </c>
      <c r="Y56" s="1" t="s">
        <v>757</v>
      </c>
      <c r="Z56" s="1" t="s">
        <v>758</v>
      </c>
    </row>
    <row r="57" spans="1:26" x14ac:dyDescent="0.3">
      <c r="A57" s="1" t="s">
        <v>759</v>
      </c>
      <c r="H57" s="5" t="s">
        <v>135</v>
      </c>
      <c r="I57" s="10" t="s">
        <v>507</v>
      </c>
      <c r="J57" s="10" t="s">
        <v>760</v>
      </c>
      <c r="K57" s="5" t="s">
        <v>761</v>
      </c>
      <c r="L57" s="5" t="s">
        <v>762</v>
      </c>
      <c r="N57" s="1" t="s">
        <v>137</v>
      </c>
      <c r="O57" s="9" t="s">
        <v>724</v>
      </c>
      <c r="P57" s="9" t="s">
        <v>763</v>
      </c>
      <c r="Q57" s="1" t="s">
        <v>764</v>
      </c>
      <c r="R57" s="1" t="s">
        <v>765</v>
      </c>
      <c r="T57" s="9" t="s">
        <v>170</v>
      </c>
      <c r="U57" s="1" t="s">
        <v>766</v>
      </c>
      <c r="V57" s="1" t="s">
        <v>767</v>
      </c>
      <c r="X57" s="9" t="s">
        <v>170</v>
      </c>
      <c r="Y57" s="1" t="s">
        <v>768</v>
      </c>
      <c r="Z57" s="1" t="s">
        <v>769</v>
      </c>
    </row>
    <row r="58" spans="1:26" x14ac:dyDescent="0.3">
      <c r="A58" s="1" t="s">
        <v>770</v>
      </c>
      <c r="H58" s="5" t="s">
        <v>135</v>
      </c>
      <c r="I58" s="10" t="s">
        <v>507</v>
      </c>
      <c r="J58" s="10" t="s">
        <v>771</v>
      </c>
      <c r="K58" s="5" t="s">
        <v>772</v>
      </c>
      <c r="L58" s="5" t="s">
        <v>773</v>
      </c>
      <c r="N58" s="1" t="s">
        <v>137</v>
      </c>
      <c r="O58" s="9" t="s">
        <v>724</v>
      </c>
      <c r="P58" s="9" t="s">
        <v>774</v>
      </c>
      <c r="Q58" s="1" t="s">
        <v>775</v>
      </c>
      <c r="R58" s="1" t="s">
        <v>776</v>
      </c>
      <c r="T58" s="9" t="s">
        <v>170</v>
      </c>
      <c r="U58" s="1" t="s">
        <v>777</v>
      </c>
      <c r="V58" s="1" t="s">
        <v>778</v>
      </c>
      <c r="X58" s="9" t="s">
        <v>170</v>
      </c>
      <c r="Y58" s="1" t="s">
        <v>779</v>
      </c>
      <c r="Z58" s="1" t="s">
        <v>780</v>
      </c>
    </row>
    <row r="59" spans="1:26" x14ac:dyDescent="0.3">
      <c r="A59" s="1" t="s">
        <v>781</v>
      </c>
      <c r="H59" s="5" t="s">
        <v>135</v>
      </c>
      <c r="I59" s="10" t="s">
        <v>507</v>
      </c>
      <c r="J59" s="10" t="s">
        <v>782</v>
      </c>
      <c r="K59" s="5" t="s">
        <v>783</v>
      </c>
      <c r="L59" s="5" t="s">
        <v>784</v>
      </c>
      <c r="N59" s="1" t="s">
        <v>137</v>
      </c>
      <c r="O59" s="9" t="s">
        <v>724</v>
      </c>
      <c r="P59" s="9" t="s">
        <v>785</v>
      </c>
      <c r="Q59" s="1" t="s">
        <v>786</v>
      </c>
      <c r="R59" s="1" t="s">
        <v>787</v>
      </c>
      <c r="T59" s="9" t="s">
        <v>170</v>
      </c>
      <c r="U59" s="1" t="s">
        <v>788</v>
      </c>
      <c r="V59" s="1" t="s">
        <v>789</v>
      </c>
      <c r="X59" s="9" t="s">
        <v>170</v>
      </c>
      <c r="Y59" s="1" t="s">
        <v>790</v>
      </c>
      <c r="Z59" s="1" t="s">
        <v>791</v>
      </c>
    </row>
    <row r="60" spans="1:26" x14ac:dyDescent="0.3">
      <c r="A60" s="1" t="s">
        <v>792</v>
      </c>
      <c r="H60" s="5" t="s">
        <v>135</v>
      </c>
      <c r="I60" s="10" t="s">
        <v>507</v>
      </c>
      <c r="J60" s="10" t="s">
        <v>793</v>
      </c>
      <c r="K60" s="5" t="s">
        <v>794</v>
      </c>
      <c r="L60" s="5" t="s">
        <v>795</v>
      </c>
      <c r="N60" s="1" t="s">
        <v>137</v>
      </c>
      <c r="O60" s="9" t="s">
        <v>724</v>
      </c>
      <c r="P60" s="9" t="s">
        <v>796</v>
      </c>
      <c r="Q60" s="1" t="s">
        <v>797</v>
      </c>
      <c r="R60" s="1" t="s">
        <v>797</v>
      </c>
      <c r="T60" s="9" t="s">
        <v>170</v>
      </c>
      <c r="U60" s="1" t="s">
        <v>798</v>
      </c>
      <c r="V60" s="1" t="s">
        <v>799</v>
      </c>
      <c r="X60" s="9" t="s">
        <v>170</v>
      </c>
      <c r="Y60" s="1" t="s">
        <v>800</v>
      </c>
      <c r="Z60" s="1" t="s">
        <v>801</v>
      </c>
    </row>
    <row r="61" spans="1:26" x14ac:dyDescent="0.3">
      <c r="A61" s="1" t="s">
        <v>802</v>
      </c>
      <c r="H61" s="5" t="s">
        <v>135</v>
      </c>
      <c r="I61" s="10" t="s">
        <v>507</v>
      </c>
      <c r="J61" s="10" t="s">
        <v>803</v>
      </c>
      <c r="K61" s="5" t="s">
        <v>804</v>
      </c>
      <c r="L61" s="5" t="s">
        <v>805</v>
      </c>
      <c r="N61" s="1" t="s">
        <v>137</v>
      </c>
      <c r="O61" s="9" t="s">
        <v>806</v>
      </c>
      <c r="P61" s="9" t="s">
        <v>807</v>
      </c>
      <c r="Q61" s="1" t="s">
        <v>808</v>
      </c>
      <c r="R61" s="1" t="s">
        <v>809</v>
      </c>
      <c r="T61" s="9" t="s">
        <v>170</v>
      </c>
      <c r="U61" s="1" t="s">
        <v>810</v>
      </c>
      <c r="V61" s="1" t="s">
        <v>811</v>
      </c>
      <c r="X61" s="9" t="s">
        <v>170</v>
      </c>
      <c r="Y61" s="1" t="s">
        <v>812</v>
      </c>
      <c r="Z61" s="1" t="s">
        <v>813</v>
      </c>
    </row>
    <row r="62" spans="1:26" x14ac:dyDescent="0.3">
      <c r="A62" s="1" t="s">
        <v>814</v>
      </c>
      <c r="H62" s="5" t="s">
        <v>135</v>
      </c>
      <c r="I62" s="10" t="s">
        <v>592</v>
      </c>
      <c r="J62" s="10" t="s">
        <v>42</v>
      </c>
      <c r="K62" s="5"/>
      <c r="L62" s="5"/>
      <c r="N62" s="1" t="s">
        <v>137</v>
      </c>
      <c r="O62" s="9" t="s">
        <v>806</v>
      </c>
      <c r="P62" s="9" t="s">
        <v>815</v>
      </c>
      <c r="Q62" s="1" t="s">
        <v>816</v>
      </c>
      <c r="R62" s="1" t="s">
        <v>817</v>
      </c>
      <c r="T62" s="9" t="s">
        <v>170</v>
      </c>
      <c r="U62" s="1" t="s">
        <v>818</v>
      </c>
      <c r="V62" s="1" t="s">
        <v>819</v>
      </c>
      <c r="X62" s="9" t="s">
        <v>170</v>
      </c>
      <c r="Y62" s="1" t="s">
        <v>820</v>
      </c>
      <c r="Z62" s="1" t="s">
        <v>821</v>
      </c>
    </row>
    <row r="63" spans="1:26" x14ac:dyDescent="0.3">
      <c r="A63" s="1" t="s">
        <v>822</v>
      </c>
      <c r="H63" s="5" t="s">
        <v>135</v>
      </c>
      <c r="I63" s="10" t="s">
        <v>592</v>
      </c>
      <c r="J63" s="10" t="s">
        <v>823</v>
      </c>
      <c r="K63" s="5" t="s">
        <v>824</v>
      </c>
      <c r="L63" s="5" t="s">
        <v>825</v>
      </c>
      <c r="N63" s="1" t="s">
        <v>137</v>
      </c>
      <c r="O63" s="9" t="s">
        <v>806</v>
      </c>
      <c r="P63" s="9" t="s">
        <v>826</v>
      </c>
      <c r="Q63" s="1" t="s">
        <v>827</v>
      </c>
      <c r="R63" s="1" t="s">
        <v>828</v>
      </c>
      <c r="T63" s="9" t="s">
        <v>170</v>
      </c>
      <c r="U63" s="1" t="s">
        <v>829</v>
      </c>
      <c r="V63" s="1" t="s">
        <v>830</v>
      </c>
      <c r="X63" s="9" t="s">
        <v>170</v>
      </c>
      <c r="Y63" s="1" t="s">
        <v>831</v>
      </c>
      <c r="Z63" s="1" t="s">
        <v>832</v>
      </c>
    </row>
    <row r="64" spans="1:26" x14ac:dyDescent="0.3">
      <c r="A64" s="1" t="s">
        <v>833</v>
      </c>
      <c r="H64" s="5" t="s">
        <v>135</v>
      </c>
      <c r="I64" s="10" t="s">
        <v>592</v>
      </c>
      <c r="J64" s="10" t="s">
        <v>834</v>
      </c>
      <c r="K64" s="5" t="s">
        <v>835</v>
      </c>
      <c r="L64" s="5" t="s">
        <v>836</v>
      </c>
      <c r="N64" s="1" t="s">
        <v>137</v>
      </c>
      <c r="O64" s="9" t="s">
        <v>806</v>
      </c>
      <c r="P64" s="9" t="s">
        <v>231</v>
      </c>
      <c r="Q64" s="1" t="s">
        <v>232</v>
      </c>
      <c r="R64" s="1" t="s">
        <v>233</v>
      </c>
      <c r="T64" s="9" t="s">
        <v>170</v>
      </c>
      <c r="U64" s="1" t="s">
        <v>837</v>
      </c>
      <c r="V64" s="1" t="s">
        <v>838</v>
      </c>
      <c r="X64" s="9" t="s">
        <v>170</v>
      </c>
      <c r="Y64" s="1" t="s">
        <v>839</v>
      </c>
      <c r="Z64" s="1" t="s">
        <v>840</v>
      </c>
    </row>
    <row r="65" spans="1:26" x14ac:dyDescent="0.3">
      <c r="A65" s="1" t="s">
        <v>841</v>
      </c>
      <c r="H65" s="5" t="s">
        <v>135</v>
      </c>
      <c r="I65" s="10" t="s">
        <v>592</v>
      </c>
      <c r="J65" s="10" t="s">
        <v>205</v>
      </c>
      <c r="K65" s="5" t="s">
        <v>206</v>
      </c>
      <c r="L65" s="5" t="s">
        <v>206</v>
      </c>
      <c r="N65" s="1" t="s">
        <v>137</v>
      </c>
      <c r="O65" s="10" t="s">
        <v>806</v>
      </c>
      <c r="P65" s="10" t="s">
        <v>842</v>
      </c>
      <c r="Q65" s="5" t="s">
        <v>843</v>
      </c>
      <c r="R65" s="5" t="s">
        <v>844</v>
      </c>
      <c r="T65" s="9" t="s">
        <v>170</v>
      </c>
      <c r="U65" s="1" t="s">
        <v>845</v>
      </c>
      <c r="V65" s="1" t="s">
        <v>846</v>
      </c>
      <c r="X65" s="9" t="s">
        <v>170</v>
      </c>
      <c r="Y65" s="1" t="s">
        <v>847</v>
      </c>
      <c r="Z65" s="1" t="s">
        <v>848</v>
      </c>
    </row>
    <row r="66" spans="1:26" x14ac:dyDescent="0.3">
      <c r="A66" s="1" t="s">
        <v>849</v>
      </c>
      <c r="H66" s="5" t="s">
        <v>135</v>
      </c>
      <c r="I66" s="10" t="s">
        <v>592</v>
      </c>
      <c r="J66" s="10" t="s">
        <v>850</v>
      </c>
      <c r="K66" s="5" t="s">
        <v>851</v>
      </c>
      <c r="L66" s="5" t="s">
        <v>852</v>
      </c>
      <c r="N66" s="1" t="s">
        <v>137</v>
      </c>
      <c r="O66" s="9" t="s">
        <v>806</v>
      </c>
      <c r="P66" s="9" t="s">
        <v>853</v>
      </c>
      <c r="Q66" s="1" t="s">
        <v>854</v>
      </c>
      <c r="R66" s="1" t="s">
        <v>855</v>
      </c>
      <c r="T66" s="9" t="s">
        <v>170</v>
      </c>
      <c r="U66" s="1" t="s">
        <v>856</v>
      </c>
      <c r="V66" s="1" t="s">
        <v>857</v>
      </c>
      <c r="X66" s="9" t="s">
        <v>170</v>
      </c>
      <c r="Y66" s="1" t="s">
        <v>858</v>
      </c>
      <c r="Z66" s="1" t="s">
        <v>859</v>
      </c>
    </row>
    <row r="67" spans="1:26" x14ac:dyDescent="0.3">
      <c r="A67" s="1" t="s">
        <v>860</v>
      </c>
      <c r="H67" s="5" t="s">
        <v>135</v>
      </c>
      <c r="I67" s="10" t="s">
        <v>592</v>
      </c>
      <c r="J67" s="10" t="s">
        <v>861</v>
      </c>
      <c r="K67" s="5" t="s">
        <v>862</v>
      </c>
      <c r="L67" s="5" t="s">
        <v>863</v>
      </c>
      <c r="N67" s="1" t="s">
        <v>137</v>
      </c>
      <c r="O67" s="9" t="s">
        <v>806</v>
      </c>
      <c r="P67" s="9" t="s">
        <v>864</v>
      </c>
      <c r="Q67" s="1" t="s">
        <v>865</v>
      </c>
      <c r="R67" s="1" t="s">
        <v>866</v>
      </c>
      <c r="T67" s="9" t="s">
        <v>170</v>
      </c>
      <c r="U67" s="1" t="s">
        <v>867</v>
      </c>
      <c r="V67" s="1" t="s">
        <v>868</v>
      </c>
      <c r="X67" s="9" t="s">
        <v>170</v>
      </c>
      <c r="Y67" s="1" t="s">
        <v>869</v>
      </c>
      <c r="Z67" s="1" t="s">
        <v>870</v>
      </c>
    </row>
    <row r="68" spans="1:26" x14ac:dyDescent="0.3">
      <c r="A68" s="1" t="s">
        <v>871</v>
      </c>
      <c r="H68" s="5" t="s">
        <v>135</v>
      </c>
      <c r="I68" s="10" t="s">
        <v>592</v>
      </c>
      <c r="J68" s="10" t="s">
        <v>872</v>
      </c>
      <c r="K68" s="5" t="s">
        <v>873</v>
      </c>
      <c r="L68" s="5" t="s">
        <v>874</v>
      </c>
      <c r="N68" s="1" t="s">
        <v>137</v>
      </c>
      <c r="O68" s="9" t="s">
        <v>806</v>
      </c>
      <c r="P68" s="9" t="s">
        <v>245</v>
      </c>
      <c r="Q68" s="1" t="s">
        <v>875</v>
      </c>
      <c r="R68" s="1" t="s">
        <v>876</v>
      </c>
      <c r="T68" s="9" t="s">
        <v>170</v>
      </c>
      <c r="U68" s="1" t="s">
        <v>877</v>
      </c>
      <c r="V68" s="1" t="s">
        <v>878</v>
      </c>
      <c r="X68" s="9" t="s">
        <v>170</v>
      </c>
      <c r="Y68" s="1" t="s">
        <v>879</v>
      </c>
      <c r="Z68" s="1" t="s">
        <v>880</v>
      </c>
    </row>
    <row r="69" spans="1:26" x14ac:dyDescent="0.3">
      <c r="A69" s="1" t="s">
        <v>881</v>
      </c>
      <c r="H69" s="5" t="s">
        <v>135</v>
      </c>
      <c r="I69" s="10" t="s">
        <v>592</v>
      </c>
      <c r="J69" s="10" t="s">
        <v>882</v>
      </c>
      <c r="K69" s="5" t="s">
        <v>883</v>
      </c>
      <c r="L69" s="5" t="s">
        <v>884</v>
      </c>
      <c r="N69" s="1" t="s">
        <v>137</v>
      </c>
      <c r="O69" s="9" t="s">
        <v>806</v>
      </c>
      <c r="P69" s="9" t="s">
        <v>885</v>
      </c>
      <c r="Q69" s="1" t="s">
        <v>886</v>
      </c>
      <c r="R69" s="1" t="s">
        <v>887</v>
      </c>
      <c r="T69" s="9" t="s">
        <v>170</v>
      </c>
      <c r="U69" s="1" t="s">
        <v>888</v>
      </c>
      <c r="V69" s="1" t="s">
        <v>889</v>
      </c>
      <c r="X69" s="9" t="s">
        <v>170</v>
      </c>
      <c r="Y69" s="1" t="s">
        <v>890</v>
      </c>
      <c r="Z69" s="1" t="s">
        <v>891</v>
      </c>
    </row>
    <row r="70" spans="1:26" x14ac:dyDescent="0.3">
      <c r="A70" s="1" t="s">
        <v>892</v>
      </c>
      <c r="H70" s="5" t="s">
        <v>135</v>
      </c>
      <c r="I70" s="10" t="s">
        <v>592</v>
      </c>
      <c r="J70" s="10" t="s">
        <v>893</v>
      </c>
      <c r="K70" s="5" t="s">
        <v>894</v>
      </c>
      <c r="L70" s="5" t="s">
        <v>895</v>
      </c>
      <c r="N70" s="1" t="s">
        <v>137</v>
      </c>
      <c r="O70" s="9" t="s">
        <v>806</v>
      </c>
      <c r="P70" s="9" t="s">
        <v>138</v>
      </c>
      <c r="Q70" s="1" t="s">
        <v>139</v>
      </c>
      <c r="R70" s="1" t="s">
        <v>140</v>
      </c>
      <c r="T70" s="9" t="s">
        <v>170</v>
      </c>
      <c r="U70" s="1" t="s">
        <v>896</v>
      </c>
      <c r="V70" s="1" t="s">
        <v>897</v>
      </c>
      <c r="X70" s="9" t="s">
        <v>170</v>
      </c>
      <c r="Y70" s="1" t="s">
        <v>898</v>
      </c>
      <c r="Z70" s="1" t="s">
        <v>899</v>
      </c>
    </row>
    <row r="71" spans="1:26" x14ac:dyDescent="0.3">
      <c r="A71" s="1" t="s">
        <v>900</v>
      </c>
      <c r="H71" s="5" t="s">
        <v>135</v>
      </c>
      <c r="I71" s="10" t="s">
        <v>592</v>
      </c>
      <c r="J71" s="10" t="s">
        <v>218</v>
      </c>
      <c r="K71" s="5" t="s">
        <v>218</v>
      </c>
      <c r="L71" s="5" t="s">
        <v>219</v>
      </c>
      <c r="N71" s="1" t="s">
        <v>137</v>
      </c>
      <c r="O71" s="9" t="s">
        <v>806</v>
      </c>
      <c r="P71" s="9" t="s">
        <v>901</v>
      </c>
      <c r="Q71" s="1" t="s">
        <v>902</v>
      </c>
      <c r="R71" s="1" t="s">
        <v>903</v>
      </c>
      <c r="T71" s="9" t="s">
        <v>170</v>
      </c>
      <c r="U71" s="1" t="s">
        <v>904</v>
      </c>
      <c r="V71" s="1" t="s">
        <v>905</v>
      </c>
      <c r="X71" s="9" t="s">
        <v>170</v>
      </c>
      <c r="Y71" s="1" t="s">
        <v>906</v>
      </c>
      <c r="Z71" s="1" t="s">
        <v>907</v>
      </c>
    </row>
    <row r="72" spans="1:26" x14ac:dyDescent="0.3">
      <c r="A72" s="1" t="s">
        <v>908</v>
      </c>
      <c r="H72" s="5" t="s">
        <v>135</v>
      </c>
      <c r="I72" s="10" t="s">
        <v>592</v>
      </c>
      <c r="J72" s="10" t="s">
        <v>909</v>
      </c>
      <c r="K72" s="5" t="s">
        <v>910</v>
      </c>
      <c r="L72" s="5" t="s">
        <v>911</v>
      </c>
      <c r="N72" s="1" t="s">
        <v>137</v>
      </c>
      <c r="O72" s="9" t="s">
        <v>806</v>
      </c>
      <c r="P72" s="9" t="s">
        <v>912</v>
      </c>
      <c r="Q72" s="1" t="s">
        <v>913</v>
      </c>
      <c r="R72" s="1" t="s">
        <v>914</v>
      </c>
      <c r="T72" s="9" t="s">
        <v>170</v>
      </c>
      <c r="U72" s="1" t="s">
        <v>915</v>
      </c>
      <c r="V72" s="1" t="s">
        <v>44</v>
      </c>
      <c r="X72" s="9" t="s">
        <v>170</v>
      </c>
      <c r="Y72" s="1" t="s">
        <v>916</v>
      </c>
      <c r="Z72" s="1" t="s">
        <v>917</v>
      </c>
    </row>
    <row r="73" spans="1:26" x14ac:dyDescent="0.3">
      <c r="A73" s="1" t="s">
        <v>918</v>
      </c>
      <c r="H73" s="5" t="s">
        <v>135</v>
      </c>
      <c r="I73" s="10" t="s">
        <v>592</v>
      </c>
      <c r="J73" s="10" t="s">
        <v>919</v>
      </c>
      <c r="K73" s="5" t="s">
        <v>920</v>
      </c>
      <c r="L73" s="5" t="s">
        <v>921</v>
      </c>
      <c r="N73" s="1" t="s">
        <v>137</v>
      </c>
      <c r="O73" s="9" t="s">
        <v>806</v>
      </c>
      <c r="P73" s="9" t="s">
        <v>922</v>
      </c>
      <c r="Q73" s="1" t="s">
        <v>923</v>
      </c>
      <c r="R73" s="1" t="s">
        <v>924</v>
      </c>
      <c r="T73" s="9" t="s">
        <v>170</v>
      </c>
      <c r="U73" s="1" t="s">
        <v>925</v>
      </c>
      <c r="V73" s="1" t="s">
        <v>926</v>
      </c>
      <c r="X73" s="9" t="s">
        <v>170</v>
      </c>
      <c r="Y73" s="1" t="s">
        <v>927</v>
      </c>
      <c r="Z73" s="1" t="s">
        <v>928</v>
      </c>
    </row>
    <row r="74" spans="1:26" x14ac:dyDescent="0.3">
      <c r="A74" s="1" t="s">
        <v>929</v>
      </c>
      <c r="H74" s="5" t="s">
        <v>135</v>
      </c>
      <c r="I74" s="10" t="s">
        <v>724</v>
      </c>
      <c r="J74" s="10" t="s">
        <v>42</v>
      </c>
      <c r="K74" s="5"/>
      <c r="L74" s="5"/>
      <c r="N74" s="1" t="s">
        <v>137</v>
      </c>
      <c r="O74" s="9" t="s">
        <v>806</v>
      </c>
      <c r="P74" s="9" t="s">
        <v>930</v>
      </c>
      <c r="Q74" s="1" t="s">
        <v>931</v>
      </c>
      <c r="R74" s="1" t="s">
        <v>932</v>
      </c>
      <c r="T74" s="9" t="s">
        <v>170</v>
      </c>
      <c r="U74" s="1" t="s">
        <v>933</v>
      </c>
      <c r="V74" s="1" t="s">
        <v>934</v>
      </c>
      <c r="X74" s="9" t="s">
        <v>170</v>
      </c>
      <c r="Y74" s="1" t="s">
        <v>935</v>
      </c>
      <c r="Z74" s="1" t="s">
        <v>936</v>
      </c>
    </row>
    <row r="75" spans="1:26" x14ac:dyDescent="0.3">
      <c r="A75" s="1" t="s">
        <v>937</v>
      </c>
      <c r="H75" s="5" t="s">
        <v>135</v>
      </c>
      <c r="I75" s="10" t="s">
        <v>724</v>
      </c>
      <c r="J75" s="10" t="s">
        <v>938</v>
      </c>
      <c r="K75" s="5" t="s">
        <v>939</v>
      </c>
      <c r="L75" s="5" t="s">
        <v>940</v>
      </c>
      <c r="N75" s="1" t="s">
        <v>137</v>
      </c>
      <c r="O75" s="9" t="s">
        <v>941</v>
      </c>
      <c r="P75" s="9" t="s">
        <v>942</v>
      </c>
      <c r="Q75" s="1" t="s">
        <v>943</v>
      </c>
      <c r="R75" s="1" t="s">
        <v>944</v>
      </c>
      <c r="T75" s="9" t="s">
        <v>170</v>
      </c>
      <c r="U75" s="1" t="s">
        <v>945</v>
      </c>
      <c r="V75" s="1" t="s">
        <v>946</v>
      </c>
      <c r="X75" s="9" t="s">
        <v>170</v>
      </c>
      <c r="Y75" s="1" t="s">
        <v>947</v>
      </c>
      <c r="Z75" s="1" t="s">
        <v>948</v>
      </c>
    </row>
    <row r="76" spans="1:26" x14ac:dyDescent="0.3">
      <c r="A76" s="1" t="s">
        <v>949</v>
      </c>
      <c r="H76" s="5" t="s">
        <v>135</v>
      </c>
      <c r="I76" s="10" t="s">
        <v>724</v>
      </c>
      <c r="J76" s="10" t="s">
        <v>950</v>
      </c>
      <c r="K76" s="5" t="s">
        <v>951</v>
      </c>
      <c r="L76" s="5" t="s">
        <v>952</v>
      </c>
      <c r="N76" s="1" t="s">
        <v>137</v>
      </c>
      <c r="O76" s="9" t="s">
        <v>941</v>
      </c>
      <c r="P76" s="9" t="s">
        <v>953</v>
      </c>
      <c r="Q76" s="1" t="s">
        <v>954</v>
      </c>
      <c r="R76" s="1" t="s">
        <v>955</v>
      </c>
      <c r="T76" s="9" t="s">
        <v>170</v>
      </c>
      <c r="U76" s="1" t="s">
        <v>956</v>
      </c>
      <c r="V76" s="1" t="s">
        <v>957</v>
      </c>
      <c r="X76" s="9" t="s">
        <v>170</v>
      </c>
      <c r="Y76" s="1" t="s">
        <v>958</v>
      </c>
      <c r="Z76" s="1" t="s">
        <v>959</v>
      </c>
    </row>
    <row r="77" spans="1:26" x14ac:dyDescent="0.3">
      <c r="A77" s="1" t="s">
        <v>960</v>
      </c>
      <c r="H77" s="5" t="s">
        <v>135</v>
      </c>
      <c r="I77" s="10" t="s">
        <v>724</v>
      </c>
      <c r="J77" s="10" t="s">
        <v>961</v>
      </c>
      <c r="K77" s="5" t="s">
        <v>962</v>
      </c>
      <c r="L77" s="5" t="s">
        <v>963</v>
      </c>
      <c r="N77" s="1" t="s">
        <v>137</v>
      </c>
      <c r="O77" s="9" t="s">
        <v>941</v>
      </c>
      <c r="P77" s="9" t="s">
        <v>964</v>
      </c>
      <c r="Q77" s="1" t="s">
        <v>965</v>
      </c>
      <c r="R77" s="1" t="s">
        <v>966</v>
      </c>
      <c r="T77" s="9" t="s">
        <v>170</v>
      </c>
      <c r="U77" s="1" t="s">
        <v>967</v>
      </c>
      <c r="V77" s="1" t="s">
        <v>968</v>
      </c>
      <c r="X77" s="9" t="s">
        <v>170</v>
      </c>
      <c r="Y77" s="1" t="s">
        <v>969</v>
      </c>
      <c r="Z77" s="1" t="s">
        <v>970</v>
      </c>
    </row>
    <row r="78" spans="1:26" x14ac:dyDescent="0.3">
      <c r="A78" s="1" t="s">
        <v>971</v>
      </c>
      <c r="H78" s="5" t="s">
        <v>135</v>
      </c>
      <c r="I78" s="10" t="s">
        <v>724</v>
      </c>
      <c r="J78" s="10" t="s">
        <v>972</v>
      </c>
      <c r="K78" s="5" t="s">
        <v>973</v>
      </c>
      <c r="L78" s="5" t="s">
        <v>974</v>
      </c>
      <c r="N78" s="1" t="s">
        <v>137</v>
      </c>
      <c r="O78" s="9" t="s">
        <v>941</v>
      </c>
      <c r="P78" s="9" t="s">
        <v>975</v>
      </c>
      <c r="Q78" s="1" t="s">
        <v>976</v>
      </c>
      <c r="R78" s="1" t="s">
        <v>977</v>
      </c>
      <c r="T78" s="9" t="s">
        <v>170</v>
      </c>
      <c r="U78" s="1" t="s">
        <v>978</v>
      </c>
      <c r="V78" s="1" t="s">
        <v>979</v>
      </c>
      <c r="X78" s="9" t="s">
        <v>459</v>
      </c>
      <c r="Y78" s="1" t="s">
        <v>980</v>
      </c>
      <c r="Z78" s="1" t="s">
        <v>981</v>
      </c>
    </row>
    <row r="79" spans="1:26" x14ac:dyDescent="0.3">
      <c r="A79" s="1" t="s">
        <v>982</v>
      </c>
      <c r="H79" s="5" t="s">
        <v>135</v>
      </c>
      <c r="I79" s="10" t="s">
        <v>724</v>
      </c>
      <c r="J79" s="10" t="s">
        <v>983</v>
      </c>
      <c r="K79" s="5" t="s">
        <v>984</v>
      </c>
      <c r="L79" s="5" t="s">
        <v>985</v>
      </c>
      <c r="N79" s="1" t="s">
        <v>137</v>
      </c>
      <c r="O79" s="10" t="s">
        <v>941</v>
      </c>
      <c r="P79" s="10" t="s">
        <v>245</v>
      </c>
      <c r="Q79" s="5" t="s">
        <v>246</v>
      </c>
      <c r="R79" s="5" t="s">
        <v>247</v>
      </c>
      <c r="T79" s="9" t="s">
        <v>170</v>
      </c>
      <c r="U79" s="1" t="s">
        <v>986</v>
      </c>
      <c r="V79" s="1" t="s">
        <v>987</v>
      </c>
      <c r="X79" s="9" t="s">
        <v>459</v>
      </c>
      <c r="Y79" s="1" t="s">
        <v>988</v>
      </c>
      <c r="Z79" s="1" t="s">
        <v>989</v>
      </c>
    </row>
    <row r="80" spans="1:26" x14ac:dyDescent="0.3">
      <c r="A80" s="1" t="s">
        <v>990</v>
      </c>
      <c r="H80" s="5" t="s">
        <v>135</v>
      </c>
      <c r="I80" s="10" t="s">
        <v>724</v>
      </c>
      <c r="J80" s="10" t="s">
        <v>991</v>
      </c>
      <c r="K80" s="5" t="s">
        <v>992</v>
      </c>
      <c r="L80" s="5" t="s">
        <v>993</v>
      </c>
      <c r="N80" s="1" t="s">
        <v>137</v>
      </c>
      <c r="O80" s="9" t="s">
        <v>941</v>
      </c>
      <c r="P80" s="9" t="s">
        <v>138</v>
      </c>
      <c r="Q80" s="1" t="s">
        <v>139</v>
      </c>
      <c r="R80" s="1" t="s">
        <v>140</v>
      </c>
      <c r="T80" s="9" t="s">
        <v>170</v>
      </c>
      <c r="U80" s="1" t="s">
        <v>994</v>
      </c>
      <c r="V80" s="1" t="s">
        <v>995</v>
      </c>
      <c r="X80" s="9" t="s">
        <v>459</v>
      </c>
      <c r="Y80" s="1" t="s">
        <v>996</v>
      </c>
      <c r="Z80" s="1" t="s">
        <v>997</v>
      </c>
    </row>
    <row r="81" spans="1:26" x14ac:dyDescent="0.3">
      <c r="A81" s="1" t="s">
        <v>998</v>
      </c>
      <c r="H81" s="5" t="s">
        <v>135</v>
      </c>
      <c r="I81" s="10" t="s">
        <v>724</v>
      </c>
      <c r="J81" s="10" t="s">
        <v>999</v>
      </c>
      <c r="K81" s="5" t="s">
        <v>1000</v>
      </c>
      <c r="L81" s="5" t="s">
        <v>1001</v>
      </c>
      <c r="N81" s="1" t="s">
        <v>137</v>
      </c>
      <c r="O81" s="9" t="s">
        <v>941</v>
      </c>
      <c r="P81" s="9" t="s">
        <v>1002</v>
      </c>
      <c r="Q81" s="1" t="s">
        <v>1003</v>
      </c>
      <c r="R81" s="1" t="s">
        <v>1004</v>
      </c>
      <c r="T81" s="9" t="s">
        <v>170</v>
      </c>
      <c r="U81" s="1" t="s">
        <v>1005</v>
      </c>
      <c r="V81" s="1" t="s">
        <v>1006</v>
      </c>
      <c r="X81" s="9" t="s">
        <v>459</v>
      </c>
      <c r="Y81" s="1" t="s">
        <v>1007</v>
      </c>
      <c r="Z81" s="1" t="s">
        <v>1008</v>
      </c>
    </row>
    <row r="82" spans="1:26" x14ac:dyDescent="0.3">
      <c r="A82" s="1" t="s">
        <v>1009</v>
      </c>
      <c r="H82" s="5" t="s">
        <v>135</v>
      </c>
      <c r="I82" s="10" t="s">
        <v>724</v>
      </c>
      <c r="J82" s="10" t="s">
        <v>1010</v>
      </c>
      <c r="K82" s="5" t="s">
        <v>1011</v>
      </c>
      <c r="L82" s="5" t="s">
        <v>1012</v>
      </c>
      <c r="N82" s="1" t="s">
        <v>137</v>
      </c>
      <c r="O82" s="9" t="s">
        <v>941</v>
      </c>
      <c r="P82" s="9" t="s">
        <v>1013</v>
      </c>
      <c r="Q82" s="1" t="s">
        <v>1014</v>
      </c>
      <c r="R82" s="1" t="s">
        <v>1015</v>
      </c>
      <c r="T82" s="9" t="s">
        <v>170</v>
      </c>
      <c r="U82" s="1" t="s">
        <v>1016</v>
      </c>
      <c r="V82" s="1" t="s">
        <v>1017</v>
      </c>
      <c r="X82" s="9" t="s">
        <v>459</v>
      </c>
      <c r="Y82" s="1" t="s">
        <v>1018</v>
      </c>
      <c r="Z82" s="1" t="s">
        <v>1019</v>
      </c>
    </row>
    <row r="83" spans="1:26" x14ac:dyDescent="0.3">
      <c r="A83" s="1" t="s">
        <v>1020</v>
      </c>
      <c r="H83" s="5" t="s">
        <v>135</v>
      </c>
      <c r="I83" s="10" t="s">
        <v>724</v>
      </c>
      <c r="J83" s="10" t="s">
        <v>205</v>
      </c>
      <c r="K83" s="5" t="s">
        <v>206</v>
      </c>
      <c r="L83" s="5" t="s">
        <v>206</v>
      </c>
      <c r="N83" s="1" t="s">
        <v>137</v>
      </c>
      <c r="O83" s="9" t="s">
        <v>941</v>
      </c>
      <c r="P83" s="9" t="s">
        <v>1021</v>
      </c>
      <c r="Q83" s="1" t="s">
        <v>1022</v>
      </c>
      <c r="R83" s="1" t="s">
        <v>1023</v>
      </c>
      <c r="T83" s="9" t="s">
        <v>170</v>
      </c>
      <c r="U83" s="1" t="s">
        <v>1024</v>
      </c>
      <c r="V83" s="1" t="s">
        <v>1025</v>
      </c>
      <c r="X83" s="9" t="s">
        <v>459</v>
      </c>
      <c r="Y83" s="1" t="s">
        <v>1026</v>
      </c>
      <c r="Z83" s="1" t="s">
        <v>1027</v>
      </c>
    </row>
    <row r="84" spans="1:26" x14ac:dyDescent="0.3">
      <c r="A84" s="1" t="s">
        <v>1028</v>
      </c>
      <c r="H84" s="5" t="s">
        <v>135</v>
      </c>
      <c r="I84" s="10" t="s">
        <v>724</v>
      </c>
      <c r="J84" s="10" t="s">
        <v>218</v>
      </c>
      <c r="K84" s="5" t="s">
        <v>218</v>
      </c>
      <c r="L84" s="5" t="s">
        <v>219</v>
      </c>
      <c r="N84" s="1" t="s">
        <v>137</v>
      </c>
      <c r="O84" s="9" t="s">
        <v>941</v>
      </c>
      <c r="P84" s="9" t="s">
        <v>1029</v>
      </c>
      <c r="Q84" s="1" t="s">
        <v>1030</v>
      </c>
      <c r="R84" s="1" t="s">
        <v>1031</v>
      </c>
      <c r="T84" s="9" t="s">
        <v>170</v>
      </c>
      <c r="U84" s="1" t="s">
        <v>1032</v>
      </c>
      <c r="V84" s="1" t="s">
        <v>1033</v>
      </c>
      <c r="X84" s="9" t="s">
        <v>459</v>
      </c>
      <c r="Y84" s="1" t="s">
        <v>1034</v>
      </c>
      <c r="Z84" s="1" t="s">
        <v>1035</v>
      </c>
    </row>
    <row r="85" spans="1:26" x14ac:dyDescent="0.3">
      <c r="A85" s="1" t="s">
        <v>1036</v>
      </c>
      <c r="H85" s="5" t="s">
        <v>135</v>
      </c>
      <c r="I85" s="10" t="s">
        <v>806</v>
      </c>
      <c r="J85" s="10" t="s">
        <v>42</v>
      </c>
      <c r="K85" s="5"/>
      <c r="L85" s="5"/>
      <c r="N85" s="1" t="s">
        <v>137</v>
      </c>
      <c r="O85" s="9" t="s">
        <v>941</v>
      </c>
      <c r="P85" s="9" t="s">
        <v>1037</v>
      </c>
      <c r="Q85" s="1" t="s">
        <v>1038</v>
      </c>
      <c r="R85" s="1" t="s">
        <v>1039</v>
      </c>
      <c r="T85" s="9" t="s">
        <v>170</v>
      </c>
      <c r="U85" s="1" t="s">
        <v>1040</v>
      </c>
      <c r="V85" s="1" t="s">
        <v>1041</v>
      </c>
      <c r="X85" s="9" t="s">
        <v>459</v>
      </c>
      <c r="Y85" s="1" t="s">
        <v>1042</v>
      </c>
      <c r="Z85" s="1" t="s">
        <v>1043</v>
      </c>
    </row>
    <row r="86" spans="1:26" x14ac:dyDescent="0.3">
      <c r="A86" s="1" t="s">
        <v>1044</v>
      </c>
      <c r="H86" s="5" t="s">
        <v>135</v>
      </c>
      <c r="I86" s="10" t="s">
        <v>806</v>
      </c>
      <c r="J86" s="10" t="s">
        <v>1045</v>
      </c>
      <c r="K86" s="5" t="s">
        <v>1046</v>
      </c>
      <c r="L86" s="5" t="s">
        <v>895</v>
      </c>
      <c r="N86" s="1" t="s">
        <v>137</v>
      </c>
      <c r="O86" s="9" t="s">
        <v>1047</v>
      </c>
      <c r="P86" s="9" t="s">
        <v>1048</v>
      </c>
      <c r="Q86" s="1" t="s">
        <v>1049</v>
      </c>
      <c r="R86" s="1" t="s">
        <v>1050</v>
      </c>
      <c r="T86" s="9" t="s">
        <v>170</v>
      </c>
      <c r="U86" s="1" t="s">
        <v>1051</v>
      </c>
      <c r="V86" s="1" t="s">
        <v>1052</v>
      </c>
      <c r="X86" s="9" t="s">
        <v>459</v>
      </c>
      <c r="Y86" s="1" t="s">
        <v>1053</v>
      </c>
      <c r="Z86" s="1" t="s">
        <v>1054</v>
      </c>
    </row>
    <row r="87" spans="1:26" x14ac:dyDescent="0.3">
      <c r="A87" s="1" t="s">
        <v>1055</v>
      </c>
      <c r="H87" s="5" t="s">
        <v>135</v>
      </c>
      <c r="I87" s="10" t="s">
        <v>806</v>
      </c>
      <c r="J87" s="10" t="s">
        <v>1056</v>
      </c>
      <c r="K87" s="5" t="s">
        <v>1057</v>
      </c>
      <c r="L87" s="5" t="s">
        <v>1058</v>
      </c>
      <c r="N87" s="1" t="s">
        <v>137</v>
      </c>
      <c r="O87" s="9" t="s">
        <v>1047</v>
      </c>
      <c r="P87" s="9" t="s">
        <v>1059</v>
      </c>
      <c r="Q87" s="1" t="s">
        <v>1060</v>
      </c>
      <c r="R87" s="1" t="s">
        <v>1061</v>
      </c>
      <c r="T87" s="9" t="s">
        <v>170</v>
      </c>
      <c r="U87" s="1" t="s">
        <v>1062</v>
      </c>
      <c r="V87" s="1" t="s">
        <v>1063</v>
      </c>
      <c r="X87" s="9" t="s">
        <v>459</v>
      </c>
      <c r="Y87" s="1" t="s">
        <v>1064</v>
      </c>
      <c r="Z87" s="1" t="s">
        <v>1065</v>
      </c>
    </row>
    <row r="88" spans="1:26" x14ac:dyDescent="0.3">
      <c r="A88" s="1" t="s">
        <v>1066</v>
      </c>
      <c r="H88" s="5" t="s">
        <v>135</v>
      </c>
      <c r="I88" s="10" t="s">
        <v>806</v>
      </c>
      <c r="J88" s="10" t="s">
        <v>1067</v>
      </c>
      <c r="K88" s="5" t="s">
        <v>1068</v>
      </c>
      <c r="L88" s="5" t="s">
        <v>1069</v>
      </c>
      <c r="N88" s="1" t="s">
        <v>137</v>
      </c>
      <c r="O88" s="9" t="s">
        <v>1047</v>
      </c>
      <c r="P88" s="9" t="s">
        <v>245</v>
      </c>
      <c r="Q88" s="1" t="s">
        <v>875</v>
      </c>
      <c r="R88" s="1" t="s">
        <v>876</v>
      </c>
      <c r="T88" s="9" t="s">
        <v>170</v>
      </c>
      <c r="U88" s="1" t="s">
        <v>1070</v>
      </c>
      <c r="V88" s="1" t="s">
        <v>1071</v>
      </c>
      <c r="X88" s="9" t="s">
        <v>459</v>
      </c>
      <c r="Y88" s="1" t="s">
        <v>1072</v>
      </c>
      <c r="Z88" s="1" t="s">
        <v>1073</v>
      </c>
    </row>
    <row r="89" spans="1:26" x14ac:dyDescent="0.3">
      <c r="A89" s="1" t="s">
        <v>1074</v>
      </c>
      <c r="H89" s="5" t="s">
        <v>135</v>
      </c>
      <c r="I89" s="10" t="s">
        <v>806</v>
      </c>
      <c r="J89" s="10" t="s">
        <v>1075</v>
      </c>
      <c r="K89" s="5" t="s">
        <v>1076</v>
      </c>
      <c r="L89" s="5" t="s">
        <v>1077</v>
      </c>
      <c r="N89" s="1" t="s">
        <v>137</v>
      </c>
      <c r="O89" s="9" t="s">
        <v>1047</v>
      </c>
      <c r="P89" s="9" t="s">
        <v>1078</v>
      </c>
      <c r="Q89" s="1" t="s">
        <v>1079</v>
      </c>
      <c r="R89" s="1" t="s">
        <v>1080</v>
      </c>
      <c r="T89" s="9" t="s">
        <v>170</v>
      </c>
      <c r="U89" s="1" t="s">
        <v>1081</v>
      </c>
      <c r="V89" s="1" t="s">
        <v>1082</v>
      </c>
      <c r="X89" s="9" t="s">
        <v>459</v>
      </c>
      <c r="Y89" s="1" t="s">
        <v>1083</v>
      </c>
      <c r="Z89" s="1" t="s">
        <v>1084</v>
      </c>
    </row>
    <row r="90" spans="1:26" x14ac:dyDescent="0.3">
      <c r="A90" s="1" t="s">
        <v>1085</v>
      </c>
      <c r="H90" s="5" t="s">
        <v>135</v>
      </c>
      <c r="I90" s="10" t="s">
        <v>806</v>
      </c>
      <c r="J90" s="10" t="s">
        <v>1086</v>
      </c>
      <c r="K90" s="5" t="s">
        <v>1087</v>
      </c>
      <c r="L90" s="5" t="s">
        <v>1088</v>
      </c>
      <c r="N90" s="1" t="s">
        <v>137</v>
      </c>
      <c r="O90" s="9" t="s">
        <v>1047</v>
      </c>
      <c r="P90" s="9" t="s">
        <v>1089</v>
      </c>
      <c r="Q90" s="1" t="s">
        <v>1090</v>
      </c>
      <c r="R90" s="1" t="s">
        <v>1091</v>
      </c>
      <c r="T90" s="9" t="s">
        <v>170</v>
      </c>
      <c r="U90" s="1" t="s">
        <v>1092</v>
      </c>
      <c r="V90" s="1" t="s">
        <v>1093</v>
      </c>
      <c r="X90" s="9" t="s">
        <v>459</v>
      </c>
      <c r="Y90" s="1" t="s">
        <v>1094</v>
      </c>
      <c r="Z90" s="1" t="s">
        <v>1095</v>
      </c>
    </row>
    <row r="91" spans="1:26" x14ac:dyDescent="0.3">
      <c r="A91" s="1" t="s">
        <v>1096</v>
      </c>
      <c r="H91" s="5" t="s">
        <v>135</v>
      </c>
      <c r="I91" s="10" t="s">
        <v>806</v>
      </c>
      <c r="J91" s="10" t="s">
        <v>1097</v>
      </c>
      <c r="K91" s="5" t="s">
        <v>1098</v>
      </c>
      <c r="L91" s="5" t="s">
        <v>1099</v>
      </c>
      <c r="N91" s="1" t="s">
        <v>137</v>
      </c>
      <c r="O91" s="10" t="s">
        <v>1047</v>
      </c>
      <c r="P91" s="10" t="s">
        <v>1100</v>
      </c>
      <c r="Q91" s="5" t="s">
        <v>1101</v>
      </c>
      <c r="R91" s="5" t="s">
        <v>1102</v>
      </c>
      <c r="T91" s="9" t="s">
        <v>170</v>
      </c>
      <c r="U91" s="1" t="s">
        <v>1103</v>
      </c>
      <c r="V91" s="1" t="s">
        <v>1104</v>
      </c>
      <c r="X91" s="9" t="s">
        <v>459</v>
      </c>
      <c r="Y91" s="1" t="s">
        <v>1105</v>
      </c>
      <c r="Z91" s="1" t="s">
        <v>1106</v>
      </c>
    </row>
    <row r="92" spans="1:26" x14ac:dyDescent="0.3">
      <c r="A92" s="1" t="s">
        <v>1107</v>
      </c>
      <c r="H92" s="5" t="s">
        <v>135</v>
      </c>
      <c r="I92" s="10" t="s">
        <v>806</v>
      </c>
      <c r="J92" s="10" t="s">
        <v>1108</v>
      </c>
      <c r="K92" s="5" t="s">
        <v>1109</v>
      </c>
      <c r="L92" s="5" t="s">
        <v>1110</v>
      </c>
      <c r="N92" s="1" t="s">
        <v>137</v>
      </c>
      <c r="O92" s="9" t="s">
        <v>1047</v>
      </c>
      <c r="P92" s="9" t="s">
        <v>1111</v>
      </c>
      <c r="Q92" s="1" t="s">
        <v>1112</v>
      </c>
      <c r="R92" s="1" t="s">
        <v>1113</v>
      </c>
      <c r="T92" s="9" t="s">
        <v>170</v>
      </c>
      <c r="U92" s="1" t="s">
        <v>1114</v>
      </c>
      <c r="V92" s="1" t="s">
        <v>1115</v>
      </c>
      <c r="X92" s="9" t="s">
        <v>459</v>
      </c>
      <c r="Y92" s="1" t="s">
        <v>1116</v>
      </c>
      <c r="Z92" s="1" t="s">
        <v>1117</v>
      </c>
    </row>
    <row r="93" spans="1:26" x14ac:dyDescent="0.3">
      <c r="A93" s="1" t="s">
        <v>1118</v>
      </c>
      <c r="H93" s="5" t="s">
        <v>135</v>
      </c>
      <c r="I93" s="10" t="s">
        <v>806</v>
      </c>
      <c r="J93" s="10" t="s">
        <v>1119</v>
      </c>
      <c r="K93" s="5" t="s">
        <v>1120</v>
      </c>
      <c r="L93" s="5" t="s">
        <v>1121</v>
      </c>
      <c r="N93" s="1" t="s">
        <v>137</v>
      </c>
      <c r="O93" s="9" t="s">
        <v>1047</v>
      </c>
      <c r="P93" s="9" t="s">
        <v>1122</v>
      </c>
      <c r="Q93" s="1" t="s">
        <v>1123</v>
      </c>
      <c r="R93" s="1" t="s">
        <v>1124</v>
      </c>
      <c r="T93" s="9" t="s">
        <v>170</v>
      </c>
      <c r="U93" s="1" t="s">
        <v>1125</v>
      </c>
      <c r="V93" s="1" t="s">
        <v>1126</v>
      </c>
      <c r="X93" s="9" t="s">
        <v>459</v>
      </c>
      <c r="Y93" s="1" t="s">
        <v>1127</v>
      </c>
      <c r="Z93" s="1" t="s">
        <v>1128</v>
      </c>
    </row>
    <row r="94" spans="1:26" x14ac:dyDescent="0.3">
      <c r="A94" s="1" t="s">
        <v>1129</v>
      </c>
      <c r="H94" s="5" t="s">
        <v>135</v>
      </c>
      <c r="I94" s="10" t="s">
        <v>806</v>
      </c>
      <c r="J94" s="10" t="s">
        <v>1130</v>
      </c>
      <c r="K94" s="5" t="s">
        <v>1131</v>
      </c>
      <c r="L94" s="5" t="s">
        <v>1132</v>
      </c>
      <c r="N94" s="1" t="s">
        <v>137</v>
      </c>
      <c r="O94" s="9" t="s">
        <v>1047</v>
      </c>
      <c r="P94" s="9" t="s">
        <v>1133</v>
      </c>
      <c r="Q94" s="1" t="s">
        <v>1134</v>
      </c>
      <c r="R94" s="1" t="s">
        <v>1135</v>
      </c>
      <c r="T94" s="9" t="s">
        <v>170</v>
      </c>
      <c r="U94" s="1" t="s">
        <v>1136</v>
      </c>
      <c r="V94" s="1" t="s">
        <v>1137</v>
      </c>
      <c r="X94" s="9" t="s">
        <v>459</v>
      </c>
      <c r="Y94" s="1" t="s">
        <v>1138</v>
      </c>
      <c r="Z94" s="1" t="s">
        <v>1139</v>
      </c>
    </row>
    <row r="95" spans="1:26" x14ac:dyDescent="0.3">
      <c r="A95" s="1" t="s">
        <v>1140</v>
      </c>
      <c r="H95" s="5" t="s">
        <v>135</v>
      </c>
      <c r="I95" s="10" t="s">
        <v>806</v>
      </c>
      <c r="J95" s="10" t="s">
        <v>1141</v>
      </c>
      <c r="K95" s="5" t="s">
        <v>1142</v>
      </c>
      <c r="L95" s="5" t="s">
        <v>1143</v>
      </c>
      <c r="N95" s="1" t="s">
        <v>137</v>
      </c>
      <c r="O95" s="9" t="s">
        <v>1047</v>
      </c>
      <c r="P95" s="9" t="s">
        <v>1144</v>
      </c>
      <c r="Q95" s="1" t="s">
        <v>1145</v>
      </c>
      <c r="R95" s="1" t="s">
        <v>1145</v>
      </c>
      <c r="T95" s="9" t="s">
        <v>459</v>
      </c>
      <c r="U95" s="1" t="s">
        <v>1146</v>
      </c>
      <c r="V95" s="1" t="s">
        <v>1147</v>
      </c>
      <c r="X95" s="9" t="s">
        <v>459</v>
      </c>
      <c r="Y95" s="1" t="s">
        <v>1148</v>
      </c>
      <c r="Z95" s="1" t="s">
        <v>1149</v>
      </c>
    </row>
    <row r="96" spans="1:26" x14ac:dyDescent="0.3">
      <c r="A96" s="1" t="s">
        <v>1150</v>
      </c>
      <c r="H96" s="5" t="s">
        <v>135</v>
      </c>
      <c r="I96" s="10" t="s">
        <v>806</v>
      </c>
      <c r="J96" s="10" t="s">
        <v>1151</v>
      </c>
      <c r="K96" s="5" t="s">
        <v>1152</v>
      </c>
      <c r="L96" s="5" t="s">
        <v>1153</v>
      </c>
      <c r="N96" s="1" t="s">
        <v>137</v>
      </c>
      <c r="O96" s="9" t="s">
        <v>1047</v>
      </c>
      <c r="P96" s="9" t="s">
        <v>1154</v>
      </c>
      <c r="Q96" s="1" t="s">
        <v>1155</v>
      </c>
      <c r="R96" s="1" t="s">
        <v>1156</v>
      </c>
      <c r="T96" s="9" t="s">
        <v>459</v>
      </c>
      <c r="U96" s="1" t="s">
        <v>1157</v>
      </c>
      <c r="V96" s="1" t="s">
        <v>1158</v>
      </c>
      <c r="X96" s="9" t="s">
        <v>459</v>
      </c>
      <c r="Y96" s="1" t="s">
        <v>1159</v>
      </c>
      <c r="Z96" s="1" t="s">
        <v>1160</v>
      </c>
    </row>
    <row r="97" spans="1:26" x14ac:dyDescent="0.3">
      <c r="A97" s="1" t="s">
        <v>1161</v>
      </c>
      <c r="H97" s="5" t="s">
        <v>135</v>
      </c>
      <c r="I97" s="10" t="s">
        <v>806</v>
      </c>
      <c r="J97" s="10" t="s">
        <v>1162</v>
      </c>
      <c r="K97" s="5" t="s">
        <v>1163</v>
      </c>
      <c r="L97" s="5" t="s">
        <v>1164</v>
      </c>
      <c r="N97" s="1" t="s">
        <v>137</v>
      </c>
      <c r="O97" s="9" t="s">
        <v>1047</v>
      </c>
      <c r="P97" s="9" t="s">
        <v>1165</v>
      </c>
      <c r="Q97" s="1" t="s">
        <v>1166</v>
      </c>
      <c r="R97" s="1" t="s">
        <v>1167</v>
      </c>
      <c r="T97" s="9" t="s">
        <v>459</v>
      </c>
      <c r="U97" s="1" t="s">
        <v>1168</v>
      </c>
      <c r="V97" s="1" t="s">
        <v>1169</v>
      </c>
      <c r="X97" s="9" t="s">
        <v>459</v>
      </c>
      <c r="Y97" s="1" t="s">
        <v>1170</v>
      </c>
      <c r="Z97" s="1" t="s">
        <v>1171</v>
      </c>
    </row>
    <row r="98" spans="1:26" x14ac:dyDescent="0.3">
      <c r="A98" s="1" t="s">
        <v>1172</v>
      </c>
      <c r="H98" s="5" t="s">
        <v>135</v>
      </c>
      <c r="I98" s="10" t="s">
        <v>806</v>
      </c>
      <c r="J98" s="10" t="s">
        <v>1173</v>
      </c>
      <c r="K98" s="5" t="s">
        <v>1174</v>
      </c>
      <c r="L98" s="5" t="s">
        <v>1175</v>
      </c>
      <c r="N98" s="1" t="s">
        <v>137</v>
      </c>
      <c r="O98" s="9" t="s">
        <v>1047</v>
      </c>
      <c r="P98" s="9" t="s">
        <v>1176</v>
      </c>
      <c r="Q98" s="1" t="s">
        <v>1177</v>
      </c>
      <c r="R98" s="1" t="s">
        <v>1178</v>
      </c>
      <c r="T98" s="9" t="s">
        <v>459</v>
      </c>
      <c r="U98" s="1" t="s">
        <v>1179</v>
      </c>
      <c r="V98" s="1" t="s">
        <v>1180</v>
      </c>
      <c r="X98" s="9" t="s">
        <v>459</v>
      </c>
      <c r="Y98" s="1" t="s">
        <v>1181</v>
      </c>
      <c r="Z98" s="1" t="s">
        <v>1182</v>
      </c>
    </row>
    <row r="99" spans="1:26" x14ac:dyDescent="0.3">
      <c r="A99" s="1" t="s">
        <v>1183</v>
      </c>
      <c r="H99" s="5" t="s">
        <v>135</v>
      </c>
      <c r="I99" s="10" t="s">
        <v>806</v>
      </c>
      <c r="J99" s="10" t="s">
        <v>422</v>
      </c>
      <c r="K99" s="5" t="s">
        <v>1184</v>
      </c>
      <c r="L99" s="5" t="s">
        <v>424</v>
      </c>
      <c r="N99" s="1" t="s">
        <v>137</v>
      </c>
      <c r="O99" s="9" t="s">
        <v>1185</v>
      </c>
      <c r="P99" s="9" t="s">
        <v>1186</v>
      </c>
      <c r="Q99" s="1" t="s">
        <v>1187</v>
      </c>
      <c r="R99" s="1" t="s">
        <v>1188</v>
      </c>
      <c r="T99" s="9" t="s">
        <v>459</v>
      </c>
      <c r="U99" s="1" t="s">
        <v>1189</v>
      </c>
      <c r="V99" s="1" t="s">
        <v>1190</v>
      </c>
      <c r="X99" s="9" t="s">
        <v>459</v>
      </c>
      <c r="Y99" s="1" t="s">
        <v>1191</v>
      </c>
      <c r="Z99" s="1" t="s">
        <v>1192</v>
      </c>
    </row>
    <row r="100" spans="1:26" x14ac:dyDescent="0.3">
      <c r="A100" s="1" t="s">
        <v>1193</v>
      </c>
      <c r="H100" s="5" t="s">
        <v>135</v>
      </c>
      <c r="I100" s="10" t="s">
        <v>806</v>
      </c>
      <c r="J100" s="10" t="s">
        <v>205</v>
      </c>
      <c r="K100" s="5" t="s">
        <v>206</v>
      </c>
      <c r="L100" s="5" t="s">
        <v>206</v>
      </c>
      <c r="N100" s="1" t="s">
        <v>137</v>
      </c>
      <c r="O100" s="9" t="s">
        <v>1185</v>
      </c>
      <c r="P100" s="9" t="s">
        <v>1194</v>
      </c>
      <c r="Q100" s="1" t="s">
        <v>1195</v>
      </c>
      <c r="R100" s="1" t="s">
        <v>1196</v>
      </c>
      <c r="T100" s="9" t="s">
        <v>459</v>
      </c>
      <c r="U100" s="1" t="s">
        <v>1197</v>
      </c>
      <c r="V100" s="1" t="s">
        <v>1198</v>
      </c>
      <c r="X100" s="9" t="s">
        <v>459</v>
      </c>
      <c r="Y100" s="1" t="s">
        <v>1199</v>
      </c>
      <c r="Z100" s="1" t="s">
        <v>1200</v>
      </c>
    </row>
    <row r="101" spans="1:26" x14ac:dyDescent="0.3">
      <c r="A101" s="1" t="s">
        <v>1201</v>
      </c>
      <c r="H101" s="5" t="s">
        <v>135</v>
      </c>
      <c r="I101" s="10" t="s">
        <v>806</v>
      </c>
      <c r="J101" s="10" t="s">
        <v>218</v>
      </c>
      <c r="K101" s="5" t="s">
        <v>218</v>
      </c>
      <c r="L101" s="5" t="s">
        <v>219</v>
      </c>
      <c r="N101" s="1" t="s">
        <v>137</v>
      </c>
      <c r="O101" s="9" t="s">
        <v>1185</v>
      </c>
      <c r="P101" s="9" t="s">
        <v>1202</v>
      </c>
      <c r="Q101" s="1" t="s">
        <v>1203</v>
      </c>
      <c r="R101" s="1" t="s">
        <v>1204</v>
      </c>
      <c r="T101" s="9" t="s">
        <v>459</v>
      </c>
      <c r="U101" s="1" t="s">
        <v>1205</v>
      </c>
      <c r="V101" s="1" t="s">
        <v>1206</v>
      </c>
      <c r="X101" s="9" t="s">
        <v>459</v>
      </c>
      <c r="Y101" s="1" t="s">
        <v>1207</v>
      </c>
      <c r="Z101" s="1" t="s">
        <v>1208</v>
      </c>
    </row>
    <row r="102" spans="1:26" x14ac:dyDescent="0.3">
      <c r="A102" s="1" t="s">
        <v>1209</v>
      </c>
      <c r="H102" s="5" t="s">
        <v>135</v>
      </c>
      <c r="I102" s="10" t="s">
        <v>941</v>
      </c>
      <c r="J102" s="10" t="s">
        <v>42</v>
      </c>
      <c r="K102" s="5"/>
      <c r="L102" s="5"/>
      <c r="N102" s="1" t="s">
        <v>137</v>
      </c>
      <c r="O102" s="9" t="s">
        <v>1185</v>
      </c>
      <c r="P102" s="9" t="s">
        <v>245</v>
      </c>
      <c r="Q102" s="1" t="s">
        <v>875</v>
      </c>
      <c r="R102" s="1" t="s">
        <v>876</v>
      </c>
      <c r="T102" s="9" t="s">
        <v>459</v>
      </c>
      <c r="U102" s="1" t="s">
        <v>1210</v>
      </c>
      <c r="V102" s="1" t="s">
        <v>1211</v>
      </c>
      <c r="X102" s="9" t="s">
        <v>459</v>
      </c>
      <c r="Y102" s="1" t="s">
        <v>1212</v>
      </c>
      <c r="Z102" s="1" t="s">
        <v>1213</v>
      </c>
    </row>
    <row r="103" spans="1:26" x14ac:dyDescent="0.3">
      <c r="A103" s="1" t="s">
        <v>1214</v>
      </c>
      <c r="H103" s="5" t="s">
        <v>135</v>
      </c>
      <c r="I103" s="10" t="s">
        <v>941</v>
      </c>
      <c r="J103" s="10" t="s">
        <v>149</v>
      </c>
      <c r="K103" s="5" t="s">
        <v>1215</v>
      </c>
      <c r="L103" s="5" t="s">
        <v>268</v>
      </c>
      <c r="N103" s="1" t="s">
        <v>137</v>
      </c>
      <c r="O103" s="9" t="s">
        <v>1185</v>
      </c>
      <c r="P103" s="9" t="s">
        <v>138</v>
      </c>
      <c r="Q103" s="1" t="s">
        <v>139</v>
      </c>
      <c r="R103" s="1" t="s">
        <v>140</v>
      </c>
      <c r="T103" s="9" t="s">
        <v>459</v>
      </c>
      <c r="U103" s="1" t="s">
        <v>1216</v>
      </c>
      <c r="V103" s="1" t="s">
        <v>1217</v>
      </c>
      <c r="X103" s="9" t="s">
        <v>459</v>
      </c>
      <c r="Y103" s="1" t="s">
        <v>1218</v>
      </c>
      <c r="Z103" s="1" t="s">
        <v>1219</v>
      </c>
    </row>
    <row r="104" spans="1:26" x14ac:dyDescent="0.3">
      <c r="A104" s="1" t="s">
        <v>1220</v>
      </c>
      <c r="H104" s="5" t="s">
        <v>135</v>
      </c>
      <c r="I104" s="10" t="s">
        <v>941</v>
      </c>
      <c r="J104" s="10" t="s">
        <v>1221</v>
      </c>
      <c r="K104" s="5" t="s">
        <v>1222</v>
      </c>
      <c r="L104" s="5" t="s">
        <v>1223</v>
      </c>
      <c r="N104" s="1" t="s">
        <v>137</v>
      </c>
      <c r="O104" s="9" t="s">
        <v>1185</v>
      </c>
      <c r="P104" s="9" t="s">
        <v>1224</v>
      </c>
      <c r="Q104" s="1" t="s">
        <v>1225</v>
      </c>
      <c r="R104" s="1" t="s">
        <v>1226</v>
      </c>
      <c r="T104" s="9" t="s">
        <v>459</v>
      </c>
      <c r="U104" s="1" t="s">
        <v>1227</v>
      </c>
      <c r="V104" s="1" t="s">
        <v>1228</v>
      </c>
      <c r="X104" s="9" t="s">
        <v>459</v>
      </c>
      <c r="Y104" s="1" t="s">
        <v>1229</v>
      </c>
      <c r="Z104" s="1" t="s">
        <v>1230</v>
      </c>
    </row>
    <row r="105" spans="1:26" x14ac:dyDescent="0.3">
      <c r="A105" s="1" t="s">
        <v>1231</v>
      </c>
      <c r="H105" s="5" t="s">
        <v>135</v>
      </c>
      <c r="I105" s="10" t="s">
        <v>941</v>
      </c>
      <c r="J105" s="10" t="s">
        <v>1232</v>
      </c>
      <c r="K105" s="5" t="s">
        <v>1233</v>
      </c>
      <c r="L105" s="5" t="s">
        <v>1234</v>
      </c>
      <c r="N105" s="1" t="s">
        <v>137</v>
      </c>
      <c r="O105" s="10" t="s">
        <v>1185</v>
      </c>
      <c r="P105" s="10" t="s">
        <v>1235</v>
      </c>
      <c r="Q105" s="5" t="s">
        <v>1236</v>
      </c>
      <c r="R105" s="5" t="s">
        <v>1237</v>
      </c>
      <c r="T105" s="9" t="s">
        <v>507</v>
      </c>
      <c r="U105" s="1" t="s">
        <v>1238</v>
      </c>
      <c r="V105" s="1" t="s">
        <v>1239</v>
      </c>
      <c r="X105" s="9" t="s">
        <v>459</v>
      </c>
      <c r="Y105" s="1" t="s">
        <v>1240</v>
      </c>
      <c r="Z105" s="1" t="s">
        <v>1241</v>
      </c>
    </row>
    <row r="106" spans="1:26" x14ac:dyDescent="0.3">
      <c r="A106" s="1" t="s">
        <v>1242</v>
      </c>
      <c r="H106" s="5" t="s">
        <v>135</v>
      </c>
      <c r="I106" s="10" t="s">
        <v>941</v>
      </c>
      <c r="J106" s="10" t="s">
        <v>1243</v>
      </c>
      <c r="K106" s="5" t="s">
        <v>1244</v>
      </c>
      <c r="L106" s="5" t="s">
        <v>1245</v>
      </c>
      <c r="N106" s="1" t="s">
        <v>137</v>
      </c>
      <c r="O106" s="9" t="s">
        <v>1185</v>
      </c>
      <c r="P106" s="9" t="s">
        <v>1246</v>
      </c>
      <c r="Q106" s="1" t="s">
        <v>1247</v>
      </c>
      <c r="R106" s="1" t="s">
        <v>1247</v>
      </c>
      <c r="T106" s="9" t="s">
        <v>507</v>
      </c>
      <c r="U106" s="1" t="s">
        <v>1248</v>
      </c>
      <c r="V106" s="1" t="s">
        <v>1249</v>
      </c>
      <c r="X106" s="9" t="s">
        <v>459</v>
      </c>
      <c r="Y106" s="1" t="s">
        <v>1250</v>
      </c>
      <c r="Z106" s="1" t="s">
        <v>1251</v>
      </c>
    </row>
    <row r="107" spans="1:26" x14ac:dyDescent="0.3">
      <c r="A107" s="1" t="s">
        <v>1252</v>
      </c>
      <c r="H107" s="5" t="s">
        <v>135</v>
      </c>
      <c r="I107" s="10" t="s">
        <v>941</v>
      </c>
      <c r="J107" s="10" t="s">
        <v>1253</v>
      </c>
      <c r="K107" s="5" t="s">
        <v>1254</v>
      </c>
      <c r="L107" s="5" t="s">
        <v>1255</v>
      </c>
      <c r="N107" s="1" t="s">
        <v>137</v>
      </c>
      <c r="O107" s="10" t="s">
        <v>1185</v>
      </c>
      <c r="P107" s="9" t="s">
        <v>1256</v>
      </c>
      <c r="Q107" s="5" t="s">
        <v>1257</v>
      </c>
      <c r="R107" s="5" t="s">
        <v>1257</v>
      </c>
      <c r="T107" s="9" t="s">
        <v>507</v>
      </c>
      <c r="U107" s="1" t="s">
        <v>1258</v>
      </c>
      <c r="V107" s="1" t="s">
        <v>1259</v>
      </c>
      <c r="X107" s="9" t="s">
        <v>459</v>
      </c>
      <c r="Y107" s="1" t="s">
        <v>1260</v>
      </c>
      <c r="Z107" s="1" t="s">
        <v>1261</v>
      </c>
    </row>
    <row r="108" spans="1:26" x14ac:dyDescent="0.3">
      <c r="A108" s="1" t="s">
        <v>1262</v>
      </c>
      <c r="H108" s="5" t="s">
        <v>135</v>
      </c>
      <c r="I108" s="10" t="s">
        <v>941</v>
      </c>
      <c r="J108" s="10" t="s">
        <v>1263</v>
      </c>
      <c r="K108" s="5" t="s">
        <v>1264</v>
      </c>
      <c r="L108" s="5" t="s">
        <v>1265</v>
      </c>
      <c r="N108" s="1" t="s">
        <v>137</v>
      </c>
      <c r="O108" s="10" t="s">
        <v>1185</v>
      </c>
      <c r="P108" s="9" t="s">
        <v>1266</v>
      </c>
      <c r="Q108" s="5" t="s">
        <v>1267</v>
      </c>
      <c r="R108" s="5" t="s">
        <v>1267</v>
      </c>
      <c r="T108" s="9" t="s">
        <v>507</v>
      </c>
      <c r="U108" s="1" t="s">
        <v>1268</v>
      </c>
      <c r="V108" s="1" t="s">
        <v>1269</v>
      </c>
      <c r="X108" s="9" t="s">
        <v>459</v>
      </c>
      <c r="Y108" s="1" t="s">
        <v>1270</v>
      </c>
      <c r="Z108" s="1" t="s">
        <v>1271</v>
      </c>
    </row>
    <row r="109" spans="1:26" x14ac:dyDescent="0.3">
      <c r="A109" s="1" t="s">
        <v>1272</v>
      </c>
      <c r="H109" s="5" t="s">
        <v>135</v>
      </c>
      <c r="I109" s="10" t="s">
        <v>941</v>
      </c>
      <c r="J109" s="10" t="s">
        <v>1273</v>
      </c>
      <c r="K109" s="5" t="s">
        <v>1274</v>
      </c>
      <c r="L109" s="5" t="s">
        <v>1275</v>
      </c>
      <c r="N109" s="1" t="s">
        <v>137</v>
      </c>
      <c r="O109" s="10" t="s">
        <v>1276</v>
      </c>
      <c r="P109" s="9" t="s">
        <v>1277</v>
      </c>
      <c r="Q109" s="5" t="s">
        <v>1278</v>
      </c>
      <c r="R109" s="5" t="s">
        <v>1279</v>
      </c>
      <c r="T109" s="9" t="s">
        <v>507</v>
      </c>
      <c r="U109" s="1" t="s">
        <v>1280</v>
      </c>
      <c r="V109" s="1" t="s">
        <v>1281</v>
      </c>
      <c r="X109" s="9" t="s">
        <v>507</v>
      </c>
      <c r="Y109" s="1" t="s">
        <v>1282</v>
      </c>
      <c r="Z109" s="1" t="s">
        <v>1283</v>
      </c>
    </row>
    <row r="110" spans="1:26" x14ac:dyDescent="0.3">
      <c r="A110" s="1" t="s">
        <v>1284</v>
      </c>
      <c r="H110" s="5" t="s">
        <v>135</v>
      </c>
      <c r="I110" s="10" t="s">
        <v>941</v>
      </c>
      <c r="J110" s="10" t="s">
        <v>1045</v>
      </c>
      <c r="K110" s="5" t="s">
        <v>1285</v>
      </c>
      <c r="L110" s="5" t="s">
        <v>1286</v>
      </c>
      <c r="N110" s="1" t="s">
        <v>137</v>
      </c>
      <c r="O110" s="10" t="s">
        <v>1276</v>
      </c>
      <c r="P110" s="9" t="s">
        <v>1287</v>
      </c>
      <c r="Q110" s="5" t="s">
        <v>1288</v>
      </c>
      <c r="R110" s="5" t="s">
        <v>1289</v>
      </c>
      <c r="T110" s="9" t="s">
        <v>507</v>
      </c>
      <c r="U110" s="1" t="s">
        <v>1290</v>
      </c>
      <c r="V110" s="1" t="s">
        <v>1291</v>
      </c>
      <c r="X110" s="9" t="s">
        <v>507</v>
      </c>
      <c r="Y110" s="1" t="s">
        <v>1292</v>
      </c>
      <c r="Z110" s="1" t="s">
        <v>1293</v>
      </c>
    </row>
    <row r="111" spans="1:26" x14ac:dyDescent="0.3">
      <c r="A111" s="1" t="s">
        <v>1294</v>
      </c>
      <c r="H111" s="5" t="s">
        <v>135</v>
      </c>
      <c r="I111" s="10" t="s">
        <v>941</v>
      </c>
      <c r="J111" s="10" t="s">
        <v>1295</v>
      </c>
      <c r="K111" s="5" t="s">
        <v>1296</v>
      </c>
      <c r="L111" s="5" t="s">
        <v>1297</v>
      </c>
      <c r="N111" s="1" t="s">
        <v>137</v>
      </c>
      <c r="O111" s="10" t="s">
        <v>1276</v>
      </c>
      <c r="P111" s="9" t="s">
        <v>245</v>
      </c>
      <c r="Q111" s="5" t="s">
        <v>875</v>
      </c>
      <c r="R111" s="5" t="s">
        <v>876</v>
      </c>
      <c r="T111" s="9" t="s">
        <v>507</v>
      </c>
      <c r="U111" s="1" t="s">
        <v>1298</v>
      </c>
      <c r="V111" s="1" t="s">
        <v>1299</v>
      </c>
      <c r="X111" s="9" t="s">
        <v>507</v>
      </c>
      <c r="Y111" s="1" t="s">
        <v>1300</v>
      </c>
      <c r="Z111" s="1" t="s">
        <v>1301</v>
      </c>
    </row>
    <row r="112" spans="1:26" x14ac:dyDescent="0.3">
      <c r="A112" s="1" t="s">
        <v>1302</v>
      </c>
      <c r="H112" s="5" t="s">
        <v>135</v>
      </c>
      <c r="I112" s="10" t="s">
        <v>941</v>
      </c>
      <c r="J112" s="10" t="s">
        <v>205</v>
      </c>
      <c r="K112" s="5" t="s">
        <v>206</v>
      </c>
      <c r="L112" s="5" t="s">
        <v>206</v>
      </c>
      <c r="N112" s="1" t="s">
        <v>137</v>
      </c>
      <c r="O112" s="10" t="s">
        <v>1276</v>
      </c>
      <c r="P112" s="9" t="s">
        <v>138</v>
      </c>
      <c r="Q112" s="5" t="s">
        <v>139</v>
      </c>
      <c r="R112" s="5" t="s">
        <v>140</v>
      </c>
      <c r="T112" s="9" t="s">
        <v>507</v>
      </c>
      <c r="U112" s="1" t="s">
        <v>1303</v>
      </c>
      <c r="V112" s="1" t="s">
        <v>1304</v>
      </c>
      <c r="X112" s="9" t="s">
        <v>507</v>
      </c>
      <c r="Y112" s="1" t="s">
        <v>1305</v>
      </c>
      <c r="Z112" s="1" t="s">
        <v>1306</v>
      </c>
    </row>
    <row r="113" spans="1:26" x14ac:dyDescent="0.3">
      <c r="A113" s="1" t="s">
        <v>1307</v>
      </c>
      <c r="H113" s="5" t="s">
        <v>135</v>
      </c>
      <c r="I113" s="10" t="s">
        <v>941</v>
      </c>
      <c r="J113" s="10" t="s">
        <v>218</v>
      </c>
      <c r="K113" s="5" t="s">
        <v>218</v>
      </c>
      <c r="L113" s="5" t="s">
        <v>219</v>
      </c>
      <c r="N113" s="1" t="s">
        <v>137</v>
      </c>
      <c r="O113" s="10" t="s">
        <v>1276</v>
      </c>
      <c r="P113" s="9" t="s">
        <v>1308</v>
      </c>
      <c r="Q113" s="5" t="s">
        <v>1309</v>
      </c>
      <c r="R113" s="5" t="s">
        <v>1310</v>
      </c>
      <c r="T113" s="9" t="s">
        <v>507</v>
      </c>
      <c r="U113" s="1" t="s">
        <v>1311</v>
      </c>
      <c r="V113" s="1" t="s">
        <v>1312</v>
      </c>
      <c r="X113" s="9" t="s">
        <v>507</v>
      </c>
      <c r="Y113" s="1" t="s">
        <v>1313</v>
      </c>
      <c r="Z113" s="1" t="s">
        <v>1314</v>
      </c>
    </row>
    <row r="114" spans="1:26" x14ac:dyDescent="0.3">
      <c r="A114" s="1" t="s">
        <v>1315</v>
      </c>
      <c r="H114" s="5" t="s">
        <v>135</v>
      </c>
      <c r="I114" s="10" t="s">
        <v>1047</v>
      </c>
      <c r="J114" s="10" t="s">
        <v>42</v>
      </c>
      <c r="K114" s="5"/>
      <c r="L114" s="5"/>
      <c r="N114" s="1" t="s">
        <v>137</v>
      </c>
      <c r="O114" s="10" t="s">
        <v>1276</v>
      </c>
      <c r="P114" s="9" t="s">
        <v>1316</v>
      </c>
      <c r="Q114" s="5" t="s">
        <v>1317</v>
      </c>
      <c r="R114" s="5" t="s">
        <v>1318</v>
      </c>
      <c r="T114" s="9" t="s">
        <v>507</v>
      </c>
      <c r="U114" s="1" t="s">
        <v>1319</v>
      </c>
      <c r="V114" s="1" t="s">
        <v>1320</v>
      </c>
      <c r="X114" s="9" t="s">
        <v>507</v>
      </c>
      <c r="Y114" s="1" t="s">
        <v>1321</v>
      </c>
      <c r="Z114" s="1" t="s">
        <v>1322</v>
      </c>
    </row>
    <row r="115" spans="1:26" x14ac:dyDescent="0.3">
      <c r="A115" s="1" t="s">
        <v>1323</v>
      </c>
      <c r="H115" s="5" t="s">
        <v>135</v>
      </c>
      <c r="I115" s="10" t="s">
        <v>1047</v>
      </c>
      <c r="J115" s="10" t="s">
        <v>1243</v>
      </c>
      <c r="K115" s="5" t="s">
        <v>1324</v>
      </c>
      <c r="L115" s="5" t="s">
        <v>1325</v>
      </c>
      <c r="N115" s="1" t="s">
        <v>137</v>
      </c>
      <c r="O115" s="10" t="s">
        <v>1326</v>
      </c>
      <c r="P115" s="10" t="s">
        <v>1327</v>
      </c>
      <c r="Q115" s="5" t="s">
        <v>1328</v>
      </c>
      <c r="R115" s="5" t="s">
        <v>1329</v>
      </c>
      <c r="T115" s="9" t="s">
        <v>507</v>
      </c>
      <c r="U115" s="1" t="s">
        <v>1330</v>
      </c>
      <c r="V115" s="1" t="s">
        <v>1331</v>
      </c>
      <c r="X115" s="9" t="s">
        <v>507</v>
      </c>
      <c r="Y115" s="1" t="s">
        <v>1332</v>
      </c>
      <c r="Z115" s="1" t="s">
        <v>1333</v>
      </c>
    </row>
    <row r="116" spans="1:26" x14ac:dyDescent="0.3">
      <c r="A116" s="1" t="s">
        <v>1334</v>
      </c>
      <c r="H116" s="5" t="s">
        <v>135</v>
      </c>
      <c r="I116" s="10" t="s">
        <v>1047</v>
      </c>
      <c r="J116" s="10" t="s">
        <v>1335</v>
      </c>
      <c r="K116" s="5" t="s">
        <v>1336</v>
      </c>
      <c r="L116" s="5" t="s">
        <v>1337</v>
      </c>
      <c r="N116" s="1" t="s">
        <v>137</v>
      </c>
      <c r="O116" s="10" t="s">
        <v>1326</v>
      </c>
      <c r="P116" s="9" t="s">
        <v>1338</v>
      </c>
      <c r="Q116" s="5" t="s">
        <v>1339</v>
      </c>
      <c r="R116" s="5" t="s">
        <v>1340</v>
      </c>
      <c r="T116" s="9" t="s">
        <v>507</v>
      </c>
      <c r="U116" s="1" t="s">
        <v>1341</v>
      </c>
      <c r="V116" s="1" t="s">
        <v>1342</v>
      </c>
      <c r="X116" s="9" t="s">
        <v>507</v>
      </c>
      <c r="Y116" s="1" t="s">
        <v>1343</v>
      </c>
      <c r="Z116" s="1" t="s">
        <v>1344</v>
      </c>
    </row>
    <row r="117" spans="1:26" x14ac:dyDescent="0.3">
      <c r="A117" s="1" t="s">
        <v>1345</v>
      </c>
      <c r="H117" s="5" t="s">
        <v>135</v>
      </c>
      <c r="I117" s="10" t="s">
        <v>1047</v>
      </c>
      <c r="J117" s="10" t="s">
        <v>1346</v>
      </c>
      <c r="K117" s="5" t="s">
        <v>1347</v>
      </c>
      <c r="L117" s="5" t="s">
        <v>1348</v>
      </c>
      <c r="N117" s="1" t="s">
        <v>137</v>
      </c>
      <c r="O117" s="10" t="s">
        <v>1326</v>
      </c>
      <c r="P117" s="9" t="s">
        <v>1349</v>
      </c>
      <c r="Q117" s="5" t="s">
        <v>1350</v>
      </c>
      <c r="R117" s="5" t="s">
        <v>1351</v>
      </c>
      <c r="T117" s="9" t="s">
        <v>507</v>
      </c>
      <c r="U117" s="1" t="s">
        <v>1352</v>
      </c>
      <c r="V117" s="1" t="s">
        <v>1353</v>
      </c>
      <c r="X117" s="9" t="s">
        <v>507</v>
      </c>
      <c r="Y117" s="1" t="s">
        <v>1354</v>
      </c>
      <c r="Z117" s="1" t="s">
        <v>1355</v>
      </c>
    </row>
    <row r="118" spans="1:26" x14ac:dyDescent="0.3">
      <c r="A118" s="1" t="s">
        <v>1356</v>
      </c>
      <c r="H118" s="5" t="s">
        <v>135</v>
      </c>
      <c r="I118" s="10" t="s">
        <v>1047</v>
      </c>
      <c r="J118" s="10" t="s">
        <v>1357</v>
      </c>
      <c r="K118" s="5" t="s">
        <v>1358</v>
      </c>
      <c r="L118" s="5" t="s">
        <v>1359</v>
      </c>
      <c r="N118" s="1" t="s">
        <v>137</v>
      </c>
      <c r="O118" s="10" t="s">
        <v>1326</v>
      </c>
      <c r="P118" s="9" t="s">
        <v>352</v>
      </c>
      <c r="Q118" s="5" t="s">
        <v>1360</v>
      </c>
      <c r="R118" s="5" t="s">
        <v>1361</v>
      </c>
      <c r="T118" s="9" t="s">
        <v>507</v>
      </c>
      <c r="U118" s="1" t="s">
        <v>1362</v>
      </c>
      <c r="V118" s="1" t="s">
        <v>1363</v>
      </c>
      <c r="X118" s="9" t="s">
        <v>507</v>
      </c>
      <c r="Y118" s="1" t="s">
        <v>1364</v>
      </c>
      <c r="Z118" s="1" t="s">
        <v>1365</v>
      </c>
    </row>
    <row r="119" spans="1:26" x14ac:dyDescent="0.3">
      <c r="A119" s="1" t="s">
        <v>1366</v>
      </c>
      <c r="H119" s="5" t="s">
        <v>135</v>
      </c>
      <c r="I119" s="10" t="s">
        <v>1047</v>
      </c>
      <c r="J119" s="10" t="s">
        <v>1367</v>
      </c>
      <c r="K119" s="5" t="s">
        <v>1368</v>
      </c>
      <c r="L119" s="5" t="s">
        <v>1369</v>
      </c>
      <c r="N119" s="1" t="s">
        <v>137</v>
      </c>
      <c r="O119" s="10" t="s">
        <v>1326</v>
      </c>
      <c r="P119" s="9" t="s">
        <v>1370</v>
      </c>
      <c r="Q119" s="5" t="s">
        <v>1371</v>
      </c>
      <c r="R119" s="5" t="s">
        <v>1372</v>
      </c>
      <c r="T119" s="9" t="s">
        <v>507</v>
      </c>
      <c r="U119" s="1" t="s">
        <v>1373</v>
      </c>
      <c r="V119" s="1" t="s">
        <v>1374</v>
      </c>
      <c r="X119" s="9" t="s">
        <v>507</v>
      </c>
      <c r="Y119" s="1" t="s">
        <v>1375</v>
      </c>
      <c r="Z119" s="1" t="s">
        <v>1376</v>
      </c>
    </row>
    <row r="120" spans="1:26" x14ac:dyDescent="0.3">
      <c r="A120" s="1" t="s">
        <v>1377</v>
      </c>
      <c r="H120" s="5" t="s">
        <v>135</v>
      </c>
      <c r="I120" s="10" t="s">
        <v>1047</v>
      </c>
      <c r="J120" s="10" t="s">
        <v>1378</v>
      </c>
      <c r="K120" s="5" t="s">
        <v>1379</v>
      </c>
      <c r="L120" s="5" t="s">
        <v>1380</v>
      </c>
      <c r="N120" s="1" t="s">
        <v>137</v>
      </c>
      <c r="O120" s="10" t="s">
        <v>1326</v>
      </c>
      <c r="P120" s="9" t="s">
        <v>1381</v>
      </c>
      <c r="Q120" s="5" t="s">
        <v>1382</v>
      </c>
      <c r="R120" s="5" t="s">
        <v>1383</v>
      </c>
      <c r="T120" s="9" t="s">
        <v>507</v>
      </c>
      <c r="U120" s="1" t="s">
        <v>1384</v>
      </c>
      <c r="V120" s="1" t="s">
        <v>1385</v>
      </c>
      <c r="X120" s="9" t="s">
        <v>507</v>
      </c>
      <c r="Y120" s="1" t="s">
        <v>1386</v>
      </c>
      <c r="Z120" s="1" t="s">
        <v>1387</v>
      </c>
    </row>
    <row r="121" spans="1:26" x14ac:dyDescent="0.3">
      <c r="A121" s="1" t="s">
        <v>1388</v>
      </c>
      <c r="H121" s="5" t="s">
        <v>135</v>
      </c>
      <c r="I121" s="10" t="s">
        <v>1047</v>
      </c>
      <c r="J121" s="10" t="s">
        <v>1389</v>
      </c>
      <c r="K121" s="5" t="s">
        <v>1390</v>
      </c>
      <c r="L121" s="5" t="s">
        <v>1391</v>
      </c>
      <c r="N121" s="1" t="s">
        <v>137</v>
      </c>
      <c r="O121" s="10" t="s">
        <v>1392</v>
      </c>
      <c r="P121" s="9" t="s">
        <v>245</v>
      </c>
      <c r="Q121" s="5" t="s">
        <v>246</v>
      </c>
      <c r="R121" s="5" t="s">
        <v>247</v>
      </c>
      <c r="T121" s="9" t="s">
        <v>507</v>
      </c>
      <c r="U121" s="1" t="s">
        <v>1393</v>
      </c>
      <c r="V121" s="1" t="s">
        <v>1394</v>
      </c>
      <c r="X121" s="9" t="s">
        <v>507</v>
      </c>
      <c r="Y121" s="1" t="s">
        <v>1395</v>
      </c>
      <c r="Z121" s="1" t="s">
        <v>1396</v>
      </c>
    </row>
    <row r="122" spans="1:26" x14ac:dyDescent="0.3">
      <c r="A122" s="1" t="s">
        <v>1397</v>
      </c>
      <c r="H122" s="5" t="s">
        <v>135</v>
      </c>
      <c r="I122" s="10" t="s">
        <v>1047</v>
      </c>
      <c r="J122" s="10" t="s">
        <v>1398</v>
      </c>
      <c r="K122" s="5" t="s">
        <v>1399</v>
      </c>
      <c r="L122" s="5" t="s">
        <v>1400</v>
      </c>
      <c r="N122" s="1" t="s">
        <v>137</v>
      </c>
      <c r="O122" s="10" t="s">
        <v>1392</v>
      </c>
      <c r="P122" s="10" t="s">
        <v>138</v>
      </c>
      <c r="Q122" s="5" t="s">
        <v>139</v>
      </c>
      <c r="R122" s="5" t="s">
        <v>140</v>
      </c>
      <c r="T122" s="9" t="s">
        <v>507</v>
      </c>
      <c r="U122" s="1" t="s">
        <v>1401</v>
      </c>
      <c r="V122" s="1" t="s">
        <v>1402</v>
      </c>
      <c r="X122" s="9" t="s">
        <v>507</v>
      </c>
      <c r="Y122" s="1" t="s">
        <v>1403</v>
      </c>
      <c r="Z122" s="1" t="s">
        <v>1404</v>
      </c>
    </row>
    <row r="123" spans="1:26" x14ac:dyDescent="0.3">
      <c r="A123" s="1" t="s">
        <v>1405</v>
      </c>
      <c r="H123" s="5" t="s">
        <v>135</v>
      </c>
      <c r="I123" s="10" t="s">
        <v>1047</v>
      </c>
      <c r="J123" s="10" t="s">
        <v>1406</v>
      </c>
      <c r="K123" s="5" t="s">
        <v>1407</v>
      </c>
      <c r="L123" s="5" t="s">
        <v>1408</v>
      </c>
      <c r="N123" s="1" t="s">
        <v>137</v>
      </c>
      <c r="O123" s="10" t="s">
        <v>1392</v>
      </c>
      <c r="P123" s="9" t="s">
        <v>1409</v>
      </c>
      <c r="Q123" s="5" t="s">
        <v>1410</v>
      </c>
      <c r="R123" s="5" t="s">
        <v>1411</v>
      </c>
      <c r="T123" s="9" t="s">
        <v>507</v>
      </c>
      <c r="U123" s="1" t="s">
        <v>1412</v>
      </c>
      <c r="V123" s="1" t="s">
        <v>1413</v>
      </c>
      <c r="X123" s="9" t="s">
        <v>507</v>
      </c>
      <c r="Y123" s="1" t="s">
        <v>1414</v>
      </c>
      <c r="Z123" s="1" t="s">
        <v>1415</v>
      </c>
    </row>
    <row r="124" spans="1:26" x14ac:dyDescent="0.3">
      <c r="A124" s="1" t="s">
        <v>1416</v>
      </c>
      <c r="H124" s="5" t="s">
        <v>135</v>
      </c>
      <c r="I124" s="10" t="s">
        <v>1047</v>
      </c>
      <c r="J124" s="10" t="s">
        <v>1417</v>
      </c>
      <c r="K124" s="5" t="s">
        <v>1418</v>
      </c>
      <c r="L124" s="5" t="s">
        <v>1419</v>
      </c>
      <c r="N124" s="1" t="s">
        <v>137</v>
      </c>
      <c r="O124" s="10" t="s">
        <v>1392</v>
      </c>
      <c r="P124" s="9" t="s">
        <v>1420</v>
      </c>
      <c r="Q124" s="5" t="s">
        <v>1421</v>
      </c>
      <c r="R124" s="5" t="s">
        <v>1422</v>
      </c>
      <c r="T124" s="9" t="s">
        <v>507</v>
      </c>
      <c r="U124" s="1" t="s">
        <v>1423</v>
      </c>
      <c r="V124" s="1" t="s">
        <v>1424</v>
      </c>
      <c r="X124" s="9" t="s">
        <v>507</v>
      </c>
      <c r="Y124" s="1" t="s">
        <v>1425</v>
      </c>
      <c r="Z124" s="1" t="s">
        <v>1426</v>
      </c>
    </row>
    <row r="125" spans="1:26" x14ac:dyDescent="0.3">
      <c r="A125" s="1" t="s">
        <v>1427</v>
      </c>
      <c r="H125" s="5" t="s">
        <v>135</v>
      </c>
      <c r="I125" s="10" t="s">
        <v>1047</v>
      </c>
      <c r="J125" s="10" t="s">
        <v>1428</v>
      </c>
      <c r="K125" s="5" t="s">
        <v>1429</v>
      </c>
      <c r="L125" s="5" t="s">
        <v>1430</v>
      </c>
      <c r="N125" s="1" t="s">
        <v>137</v>
      </c>
      <c r="O125" s="10" t="s">
        <v>1392</v>
      </c>
      <c r="P125" s="9" t="s">
        <v>1431</v>
      </c>
      <c r="Q125" s="5" t="s">
        <v>1432</v>
      </c>
      <c r="R125" s="5" t="s">
        <v>1433</v>
      </c>
      <c r="T125" s="9" t="s">
        <v>507</v>
      </c>
      <c r="U125" s="1" t="s">
        <v>1434</v>
      </c>
      <c r="V125" s="1" t="s">
        <v>1435</v>
      </c>
      <c r="X125" s="9" t="s">
        <v>507</v>
      </c>
      <c r="Y125" s="1" t="s">
        <v>1436</v>
      </c>
      <c r="Z125" s="1" t="s">
        <v>1437</v>
      </c>
    </row>
    <row r="126" spans="1:26" x14ac:dyDescent="0.3">
      <c r="A126" s="1" t="s">
        <v>1438</v>
      </c>
      <c r="H126" s="5" t="s">
        <v>135</v>
      </c>
      <c r="I126" s="10" t="s">
        <v>1047</v>
      </c>
      <c r="J126" s="10" t="s">
        <v>1439</v>
      </c>
      <c r="K126" s="5" t="s">
        <v>1440</v>
      </c>
      <c r="L126" s="5" t="s">
        <v>1441</v>
      </c>
      <c r="N126" s="1" t="s">
        <v>137</v>
      </c>
      <c r="O126" s="10" t="s">
        <v>1392</v>
      </c>
      <c r="P126" s="10" t="s">
        <v>1442</v>
      </c>
      <c r="Q126" s="5" t="s">
        <v>1443</v>
      </c>
      <c r="R126" s="5" t="s">
        <v>1444</v>
      </c>
      <c r="T126" s="9" t="s">
        <v>507</v>
      </c>
      <c r="U126" s="1" t="s">
        <v>1445</v>
      </c>
      <c r="V126" s="1" t="s">
        <v>1446</v>
      </c>
      <c r="X126" s="9" t="s">
        <v>507</v>
      </c>
      <c r="Y126" s="1" t="s">
        <v>1447</v>
      </c>
      <c r="Z126" s="1" t="s">
        <v>1448</v>
      </c>
    </row>
    <row r="127" spans="1:26" x14ac:dyDescent="0.3">
      <c r="A127" s="1" t="s">
        <v>1449</v>
      </c>
      <c r="H127" s="5" t="s">
        <v>135</v>
      </c>
      <c r="I127" s="10" t="s">
        <v>1047</v>
      </c>
      <c r="J127" s="10" t="s">
        <v>1450</v>
      </c>
      <c r="K127" s="5" t="s">
        <v>1451</v>
      </c>
      <c r="L127" s="5" t="s">
        <v>1452</v>
      </c>
      <c r="N127" s="1" t="s">
        <v>137</v>
      </c>
      <c r="O127" s="10" t="s">
        <v>1453</v>
      </c>
      <c r="P127" s="10" t="s">
        <v>593</v>
      </c>
      <c r="Q127" s="5" t="s">
        <v>1454</v>
      </c>
      <c r="R127" s="5" t="s">
        <v>1455</v>
      </c>
      <c r="T127" s="9" t="s">
        <v>507</v>
      </c>
      <c r="U127" s="1" t="s">
        <v>1456</v>
      </c>
      <c r="V127" s="1" t="s">
        <v>1457</v>
      </c>
      <c r="X127" s="9" t="s">
        <v>507</v>
      </c>
      <c r="Y127" s="1" t="s">
        <v>1458</v>
      </c>
      <c r="Z127" s="1" t="s">
        <v>1459</v>
      </c>
    </row>
    <row r="128" spans="1:26" x14ac:dyDescent="0.3">
      <c r="A128" s="1" t="s">
        <v>1460</v>
      </c>
      <c r="H128" s="5" t="s">
        <v>135</v>
      </c>
      <c r="I128" s="10" t="s">
        <v>1047</v>
      </c>
      <c r="J128" s="10" t="s">
        <v>1461</v>
      </c>
      <c r="K128" s="5" t="s">
        <v>1462</v>
      </c>
      <c r="L128" s="5" t="s">
        <v>1463</v>
      </c>
      <c r="N128" s="1" t="s">
        <v>137</v>
      </c>
      <c r="O128" s="10" t="s">
        <v>1453</v>
      </c>
      <c r="P128" s="10" t="s">
        <v>1464</v>
      </c>
      <c r="Q128" s="5" t="s">
        <v>1465</v>
      </c>
      <c r="R128" s="5" t="s">
        <v>1466</v>
      </c>
      <c r="T128" s="9" t="s">
        <v>507</v>
      </c>
      <c r="U128" s="1" t="s">
        <v>1467</v>
      </c>
      <c r="V128" s="1" t="s">
        <v>1468</v>
      </c>
      <c r="X128" s="9" t="s">
        <v>507</v>
      </c>
      <c r="Y128" s="1" t="s">
        <v>1469</v>
      </c>
      <c r="Z128" s="1" t="s">
        <v>1470</v>
      </c>
    </row>
    <row r="129" spans="1:26" x14ac:dyDescent="0.3">
      <c r="A129" s="1" t="s">
        <v>117</v>
      </c>
      <c r="H129" s="5" t="s">
        <v>135</v>
      </c>
      <c r="I129" s="10" t="s">
        <v>1047</v>
      </c>
      <c r="J129" s="10" t="s">
        <v>1471</v>
      </c>
      <c r="K129" s="5" t="s">
        <v>1472</v>
      </c>
      <c r="L129" s="5" t="s">
        <v>1473</v>
      </c>
      <c r="N129" s="1" t="s">
        <v>137</v>
      </c>
      <c r="O129" s="10" t="s">
        <v>1453</v>
      </c>
      <c r="P129" s="10" t="s">
        <v>912</v>
      </c>
      <c r="Q129" s="5" t="s">
        <v>913</v>
      </c>
      <c r="R129" s="5" t="s">
        <v>1474</v>
      </c>
      <c r="T129" s="9" t="s">
        <v>507</v>
      </c>
      <c r="U129" s="1" t="s">
        <v>1475</v>
      </c>
      <c r="V129" s="1" t="s">
        <v>1476</v>
      </c>
      <c r="X129" s="9" t="s">
        <v>507</v>
      </c>
      <c r="Y129" s="1" t="s">
        <v>1477</v>
      </c>
      <c r="Z129" s="1" t="s">
        <v>1478</v>
      </c>
    </row>
    <row r="130" spans="1:26" x14ac:dyDescent="0.3">
      <c r="A130" s="1" t="s">
        <v>1479</v>
      </c>
      <c r="H130" s="5" t="s">
        <v>135</v>
      </c>
      <c r="I130" s="10" t="s">
        <v>1047</v>
      </c>
      <c r="J130" s="10" t="s">
        <v>1480</v>
      </c>
      <c r="K130" s="5" t="s">
        <v>1481</v>
      </c>
      <c r="L130" s="5" t="s">
        <v>1482</v>
      </c>
      <c r="N130" s="1" t="s">
        <v>137</v>
      </c>
      <c r="O130" s="10" t="s">
        <v>1453</v>
      </c>
      <c r="P130" s="10" t="s">
        <v>1483</v>
      </c>
      <c r="Q130" s="5" t="s">
        <v>1484</v>
      </c>
      <c r="R130" s="5" t="s">
        <v>1485</v>
      </c>
      <c r="T130" s="9" t="s">
        <v>507</v>
      </c>
      <c r="U130" s="1" t="s">
        <v>1486</v>
      </c>
      <c r="V130" s="1" t="s">
        <v>1487</v>
      </c>
      <c r="X130" s="9" t="s">
        <v>507</v>
      </c>
      <c r="Y130" s="1" t="s">
        <v>1488</v>
      </c>
      <c r="Z130" s="1" t="s">
        <v>1489</v>
      </c>
    </row>
    <row r="131" spans="1:26" x14ac:dyDescent="0.3">
      <c r="A131" s="1" t="s">
        <v>1490</v>
      </c>
      <c r="H131" s="5" t="s">
        <v>135</v>
      </c>
      <c r="I131" s="10" t="s">
        <v>1047</v>
      </c>
      <c r="J131" s="10" t="s">
        <v>1491</v>
      </c>
      <c r="K131" s="5" t="s">
        <v>1492</v>
      </c>
      <c r="L131" s="5" t="s">
        <v>1493</v>
      </c>
      <c r="N131" s="1" t="s">
        <v>137</v>
      </c>
      <c r="O131" s="10" t="s">
        <v>1453</v>
      </c>
      <c r="P131" s="10" t="s">
        <v>1494</v>
      </c>
      <c r="Q131" s="5" t="s">
        <v>1495</v>
      </c>
      <c r="R131" s="5" t="s">
        <v>1496</v>
      </c>
      <c r="T131" s="9" t="s">
        <v>507</v>
      </c>
      <c r="U131" s="1" t="s">
        <v>1497</v>
      </c>
      <c r="V131" s="1" t="s">
        <v>1498</v>
      </c>
      <c r="X131" s="9" t="s">
        <v>507</v>
      </c>
      <c r="Y131" s="1" t="s">
        <v>1499</v>
      </c>
      <c r="Z131" s="1" t="s">
        <v>1500</v>
      </c>
    </row>
    <row r="132" spans="1:26" x14ac:dyDescent="0.3">
      <c r="A132" s="1" t="s">
        <v>1501</v>
      </c>
      <c r="H132" s="5" t="s">
        <v>135</v>
      </c>
      <c r="I132" s="10" t="s">
        <v>1047</v>
      </c>
      <c r="J132" s="10" t="s">
        <v>1502</v>
      </c>
      <c r="K132" s="5" t="s">
        <v>1503</v>
      </c>
      <c r="L132" s="5" t="s">
        <v>1504</v>
      </c>
      <c r="N132" s="1" t="s">
        <v>137</v>
      </c>
      <c r="O132" s="10" t="s">
        <v>1453</v>
      </c>
      <c r="P132" s="10" t="s">
        <v>1505</v>
      </c>
      <c r="Q132" s="5" t="s">
        <v>1506</v>
      </c>
      <c r="R132" s="5" t="s">
        <v>1507</v>
      </c>
      <c r="T132" s="9" t="s">
        <v>507</v>
      </c>
      <c r="U132" s="1" t="s">
        <v>1508</v>
      </c>
      <c r="V132" s="1" t="s">
        <v>1509</v>
      </c>
      <c r="X132" s="9" t="s">
        <v>507</v>
      </c>
      <c r="Y132" s="1" t="s">
        <v>1510</v>
      </c>
      <c r="Z132" s="1" t="s">
        <v>1511</v>
      </c>
    </row>
    <row r="133" spans="1:26" x14ac:dyDescent="0.3">
      <c r="A133" s="1" t="s">
        <v>1512</v>
      </c>
      <c r="H133" s="5" t="s">
        <v>135</v>
      </c>
      <c r="I133" s="10" t="s">
        <v>1047</v>
      </c>
      <c r="J133" s="10" t="s">
        <v>1513</v>
      </c>
      <c r="K133" s="5" t="s">
        <v>1514</v>
      </c>
      <c r="L133" s="5" t="s">
        <v>1515</v>
      </c>
      <c r="N133" s="1" t="s">
        <v>137</v>
      </c>
      <c r="O133" s="10" t="s">
        <v>1453</v>
      </c>
      <c r="P133" s="10" t="s">
        <v>1516</v>
      </c>
      <c r="Q133" s="5" t="s">
        <v>1517</v>
      </c>
      <c r="R133" s="5" t="s">
        <v>1518</v>
      </c>
      <c r="T133" s="9" t="s">
        <v>507</v>
      </c>
      <c r="U133" s="1" t="s">
        <v>1519</v>
      </c>
      <c r="V133" s="1" t="s">
        <v>1520</v>
      </c>
      <c r="X133" s="9" t="s">
        <v>507</v>
      </c>
      <c r="Y133" s="1" t="s">
        <v>1521</v>
      </c>
      <c r="Z133" s="1" t="s">
        <v>1522</v>
      </c>
    </row>
    <row r="134" spans="1:26" x14ac:dyDescent="0.3">
      <c r="A134" s="1" t="s">
        <v>1523</v>
      </c>
      <c r="H134" s="5" t="s">
        <v>135</v>
      </c>
      <c r="I134" s="10" t="s">
        <v>1047</v>
      </c>
      <c r="J134" s="10" t="s">
        <v>205</v>
      </c>
      <c r="K134" s="5" t="s">
        <v>206</v>
      </c>
      <c r="L134" s="5" t="s">
        <v>206</v>
      </c>
      <c r="N134" s="1" t="s">
        <v>137</v>
      </c>
      <c r="O134" s="10" t="s">
        <v>1453</v>
      </c>
      <c r="P134" s="10" t="s">
        <v>1524</v>
      </c>
      <c r="Q134" s="5" t="s">
        <v>1525</v>
      </c>
      <c r="R134" s="5" t="s">
        <v>1526</v>
      </c>
      <c r="T134" s="9" t="s">
        <v>507</v>
      </c>
      <c r="U134" s="1" t="s">
        <v>1527</v>
      </c>
      <c r="V134" s="1" t="s">
        <v>1528</v>
      </c>
      <c r="X134" s="9" t="s">
        <v>507</v>
      </c>
      <c r="Y134" s="1" t="s">
        <v>1529</v>
      </c>
      <c r="Z134" s="1" t="s">
        <v>1530</v>
      </c>
    </row>
    <row r="135" spans="1:26" x14ac:dyDescent="0.3">
      <c r="H135" s="5" t="s">
        <v>135</v>
      </c>
      <c r="I135" s="10" t="s">
        <v>1047</v>
      </c>
      <c r="J135" s="10" t="s">
        <v>218</v>
      </c>
      <c r="K135" s="5" t="s">
        <v>218</v>
      </c>
      <c r="L135" s="5" t="s">
        <v>219</v>
      </c>
      <c r="N135" s="1" t="s">
        <v>137</v>
      </c>
      <c r="O135" s="10" t="s">
        <v>1531</v>
      </c>
      <c r="P135" s="10" t="s">
        <v>472</v>
      </c>
      <c r="Q135" s="5" t="s">
        <v>1532</v>
      </c>
      <c r="R135" s="5" t="s">
        <v>474</v>
      </c>
      <c r="T135" s="9" t="s">
        <v>507</v>
      </c>
      <c r="U135" s="1" t="s">
        <v>1533</v>
      </c>
      <c r="V135" s="1" t="s">
        <v>1534</v>
      </c>
      <c r="X135" s="9" t="s">
        <v>507</v>
      </c>
      <c r="Y135" s="1" t="s">
        <v>1535</v>
      </c>
      <c r="Z135" s="1" t="s">
        <v>1536</v>
      </c>
    </row>
    <row r="136" spans="1:26" x14ac:dyDescent="0.3">
      <c r="H136" s="5" t="s">
        <v>135</v>
      </c>
      <c r="I136" s="10" t="s">
        <v>1185</v>
      </c>
      <c r="J136" s="10" t="s">
        <v>42</v>
      </c>
      <c r="K136" s="5"/>
      <c r="L136" s="5"/>
      <c r="N136" s="1" t="s">
        <v>137</v>
      </c>
      <c r="O136" s="10" t="s">
        <v>1531</v>
      </c>
      <c r="P136" s="10" t="s">
        <v>1537</v>
      </c>
      <c r="Q136" s="5" t="s">
        <v>1538</v>
      </c>
      <c r="R136" s="5" t="s">
        <v>1538</v>
      </c>
      <c r="T136" s="9" t="s">
        <v>507</v>
      </c>
      <c r="U136" s="1" t="s">
        <v>1539</v>
      </c>
      <c r="V136" s="1" t="s">
        <v>1540</v>
      </c>
      <c r="X136" s="9" t="s">
        <v>507</v>
      </c>
      <c r="Y136" s="1" t="s">
        <v>1541</v>
      </c>
      <c r="Z136" s="1" t="s">
        <v>1542</v>
      </c>
    </row>
    <row r="137" spans="1:26" x14ac:dyDescent="0.3">
      <c r="H137" s="5" t="s">
        <v>135</v>
      </c>
      <c r="I137" s="10" t="s">
        <v>1185</v>
      </c>
      <c r="J137" s="10" t="s">
        <v>1543</v>
      </c>
      <c r="K137" s="5" t="s">
        <v>1544</v>
      </c>
      <c r="L137" s="5" t="s">
        <v>1325</v>
      </c>
      <c r="N137" s="1" t="s">
        <v>137</v>
      </c>
      <c r="O137" s="10" t="s">
        <v>1531</v>
      </c>
      <c r="P137" s="10" t="s">
        <v>1545</v>
      </c>
      <c r="Q137" s="5" t="s">
        <v>1546</v>
      </c>
      <c r="R137" s="5" t="s">
        <v>1547</v>
      </c>
      <c r="T137" s="9" t="s">
        <v>507</v>
      </c>
      <c r="U137" s="1" t="s">
        <v>1548</v>
      </c>
      <c r="V137" s="1" t="s">
        <v>1549</v>
      </c>
      <c r="X137" s="9" t="s">
        <v>507</v>
      </c>
      <c r="Y137" s="1" t="s">
        <v>1550</v>
      </c>
      <c r="Z137" s="1" t="s">
        <v>1551</v>
      </c>
    </row>
    <row r="138" spans="1:26" x14ac:dyDescent="0.3">
      <c r="H138" s="5" t="s">
        <v>135</v>
      </c>
      <c r="I138" s="10" t="s">
        <v>1185</v>
      </c>
      <c r="J138" s="10" t="s">
        <v>1552</v>
      </c>
      <c r="K138" s="5" t="s">
        <v>1553</v>
      </c>
      <c r="L138" s="5" t="s">
        <v>1554</v>
      </c>
      <c r="N138" s="1" t="s">
        <v>137</v>
      </c>
      <c r="O138" s="10" t="s">
        <v>1531</v>
      </c>
      <c r="P138" s="10" t="s">
        <v>1555</v>
      </c>
      <c r="Q138" s="5" t="s">
        <v>1556</v>
      </c>
      <c r="R138" s="5" t="s">
        <v>1557</v>
      </c>
      <c r="T138" s="9" t="s">
        <v>507</v>
      </c>
      <c r="U138" s="1" t="s">
        <v>1558</v>
      </c>
      <c r="V138" s="1" t="s">
        <v>1559</v>
      </c>
      <c r="X138" s="9" t="s">
        <v>507</v>
      </c>
      <c r="Y138" s="1" t="s">
        <v>1560</v>
      </c>
      <c r="Z138" s="1" t="s">
        <v>1561</v>
      </c>
    </row>
    <row r="139" spans="1:26" x14ac:dyDescent="0.3">
      <c r="H139" s="5" t="s">
        <v>135</v>
      </c>
      <c r="I139" s="10" t="s">
        <v>1185</v>
      </c>
      <c r="J139" s="10" t="s">
        <v>1562</v>
      </c>
      <c r="K139" s="5" t="s">
        <v>1563</v>
      </c>
      <c r="L139" s="5" t="s">
        <v>1564</v>
      </c>
      <c r="N139" s="1" t="s">
        <v>137</v>
      </c>
      <c r="O139" s="10" t="s">
        <v>1531</v>
      </c>
      <c r="P139" s="10" t="s">
        <v>1565</v>
      </c>
      <c r="Q139" s="5" t="s">
        <v>1566</v>
      </c>
      <c r="R139" s="5" t="s">
        <v>1567</v>
      </c>
      <c r="T139" s="9" t="s">
        <v>507</v>
      </c>
      <c r="U139" s="1" t="s">
        <v>1568</v>
      </c>
      <c r="V139" s="1" t="s">
        <v>1569</v>
      </c>
      <c r="X139" s="9" t="s">
        <v>507</v>
      </c>
      <c r="Y139" s="1" t="s">
        <v>1570</v>
      </c>
      <c r="Z139" s="1" t="s">
        <v>1571</v>
      </c>
    </row>
    <row r="140" spans="1:26" x14ac:dyDescent="0.3">
      <c r="H140" s="5" t="s">
        <v>135</v>
      </c>
      <c r="I140" s="10" t="s">
        <v>1185</v>
      </c>
      <c r="J140" s="10" t="s">
        <v>1572</v>
      </c>
      <c r="K140" s="5" t="s">
        <v>1573</v>
      </c>
      <c r="L140" s="5" t="s">
        <v>282</v>
      </c>
      <c r="N140" s="1" t="s">
        <v>137</v>
      </c>
      <c r="O140" s="10" t="s">
        <v>1531</v>
      </c>
      <c r="P140" s="10" t="s">
        <v>1574</v>
      </c>
      <c r="Q140" s="5" t="s">
        <v>1575</v>
      </c>
      <c r="R140" s="5" t="s">
        <v>1576</v>
      </c>
      <c r="T140" s="9" t="s">
        <v>507</v>
      </c>
      <c r="U140" s="1" t="s">
        <v>1577</v>
      </c>
      <c r="V140" s="1" t="s">
        <v>1578</v>
      </c>
      <c r="X140" s="9" t="s">
        <v>507</v>
      </c>
      <c r="Y140" s="1" t="s">
        <v>1579</v>
      </c>
      <c r="Z140" s="1" t="s">
        <v>1580</v>
      </c>
    </row>
    <row r="141" spans="1:26" x14ac:dyDescent="0.3">
      <c r="H141" s="5" t="s">
        <v>135</v>
      </c>
      <c r="I141" s="10" t="s">
        <v>1185</v>
      </c>
      <c r="J141" s="10" t="s">
        <v>1581</v>
      </c>
      <c r="K141" s="5" t="s">
        <v>1582</v>
      </c>
      <c r="L141" s="5" t="s">
        <v>1583</v>
      </c>
      <c r="N141" s="1" t="s">
        <v>137</v>
      </c>
      <c r="O141" s="10" t="s">
        <v>1531</v>
      </c>
      <c r="P141" s="10" t="s">
        <v>1584</v>
      </c>
      <c r="Q141" s="5" t="s">
        <v>1585</v>
      </c>
      <c r="R141" s="5" t="s">
        <v>1586</v>
      </c>
      <c r="T141" s="9" t="s">
        <v>507</v>
      </c>
      <c r="U141" s="1" t="s">
        <v>1587</v>
      </c>
      <c r="V141" s="1" t="s">
        <v>1588</v>
      </c>
      <c r="X141" s="9" t="s">
        <v>507</v>
      </c>
      <c r="Y141" s="1" t="s">
        <v>1589</v>
      </c>
      <c r="Z141" s="1" t="s">
        <v>1590</v>
      </c>
    </row>
    <row r="142" spans="1:26" x14ac:dyDescent="0.3">
      <c r="H142" s="5" t="s">
        <v>135</v>
      </c>
      <c r="I142" s="10" t="s">
        <v>1185</v>
      </c>
      <c r="J142" s="10" t="s">
        <v>1591</v>
      </c>
      <c r="K142" s="5" t="s">
        <v>1592</v>
      </c>
      <c r="L142" s="5" t="s">
        <v>1593</v>
      </c>
      <c r="N142" s="1" t="s">
        <v>137</v>
      </c>
      <c r="O142" s="10" t="s">
        <v>1531</v>
      </c>
      <c r="P142" s="10" t="s">
        <v>1594</v>
      </c>
      <c r="Q142" s="5" t="s">
        <v>1595</v>
      </c>
      <c r="R142" s="5" t="s">
        <v>1596</v>
      </c>
      <c r="T142" s="9" t="s">
        <v>507</v>
      </c>
      <c r="U142" s="1" t="s">
        <v>1597</v>
      </c>
      <c r="V142" s="1" t="s">
        <v>1598</v>
      </c>
      <c r="X142" s="9" t="s">
        <v>507</v>
      </c>
      <c r="Y142" s="1" t="s">
        <v>1599</v>
      </c>
      <c r="Z142" s="1" t="s">
        <v>1600</v>
      </c>
    </row>
    <row r="143" spans="1:26" x14ac:dyDescent="0.3">
      <c r="H143" s="5" t="s">
        <v>135</v>
      </c>
      <c r="I143" s="10" t="s">
        <v>1185</v>
      </c>
      <c r="J143" s="10" t="s">
        <v>1601</v>
      </c>
      <c r="K143" s="5" t="s">
        <v>1602</v>
      </c>
      <c r="L143" s="5" t="s">
        <v>1603</v>
      </c>
      <c r="N143" s="1" t="s">
        <v>137</v>
      </c>
      <c r="O143" s="10" t="s">
        <v>1531</v>
      </c>
      <c r="P143" s="10" t="s">
        <v>1604</v>
      </c>
      <c r="Q143" s="5" t="s">
        <v>1605</v>
      </c>
      <c r="R143" s="5" t="s">
        <v>1606</v>
      </c>
      <c r="T143" s="9" t="s">
        <v>507</v>
      </c>
      <c r="U143" s="1" t="s">
        <v>1607</v>
      </c>
      <c r="V143" s="1" t="s">
        <v>1608</v>
      </c>
      <c r="X143" s="9" t="s">
        <v>507</v>
      </c>
      <c r="Y143" s="1" t="s">
        <v>1609</v>
      </c>
      <c r="Z143" s="1" t="s">
        <v>1610</v>
      </c>
    </row>
    <row r="144" spans="1:26" x14ac:dyDescent="0.3">
      <c r="H144" s="5" t="s">
        <v>135</v>
      </c>
      <c r="I144" s="10" t="s">
        <v>1185</v>
      </c>
      <c r="J144" s="10" t="s">
        <v>1611</v>
      </c>
      <c r="K144" s="5" t="s">
        <v>1612</v>
      </c>
      <c r="L144" s="5" t="s">
        <v>1613</v>
      </c>
      <c r="N144" s="1" t="s">
        <v>137</v>
      </c>
      <c r="O144" s="10" t="s">
        <v>1531</v>
      </c>
      <c r="P144" s="10" t="s">
        <v>1614</v>
      </c>
      <c r="Q144" s="5" t="s">
        <v>1615</v>
      </c>
      <c r="R144" s="5" t="s">
        <v>1616</v>
      </c>
      <c r="T144" s="9" t="s">
        <v>507</v>
      </c>
      <c r="U144" s="1" t="s">
        <v>1617</v>
      </c>
      <c r="V144" s="1" t="s">
        <v>1618</v>
      </c>
      <c r="X144" s="9" t="s">
        <v>507</v>
      </c>
      <c r="Y144" s="1" t="s">
        <v>1619</v>
      </c>
      <c r="Z144" s="1" t="s">
        <v>1620</v>
      </c>
    </row>
    <row r="145" spans="8:26" x14ac:dyDescent="0.3">
      <c r="H145" s="5" t="s">
        <v>135</v>
      </c>
      <c r="I145" s="10" t="s">
        <v>1185</v>
      </c>
      <c r="J145" s="10" t="s">
        <v>1621</v>
      </c>
      <c r="K145" s="5" t="s">
        <v>1622</v>
      </c>
      <c r="L145" s="5" t="s">
        <v>1623</v>
      </c>
      <c r="N145" s="1" t="s">
        <v>137</v>
      </c>
      <c r="O145" s="10" t="s">
        <v>1531</v>
      </c>
      <c r="P145" s="10" t="s">
        <v>1624</v>
      </c>
      <c r="Q145" s="5" t="s">
        <v>1625</v>
      </c>
      <c r="R145" s="5" t="s">
        <v>1626</v>
      </c>
      <c r="T145" s="9" t="s">
        <v>592</v>
      </c>
      <c r="U145" s="1" t="s">
        <v>1627</v>
      </c>
      <c r="V145" s="1" t="s">
        <v>1628</v>
      </c>
      <c r="X145" s="9" t="s">
        <v>507</v>
      </c>
      <c r="Y145" s="1" t="s">
        <v>1629</v>
      </c>
      <c r="Z145" s="1" t="s">
        <v>1630</v>
      </c>
    </row>
    <row r="146" spans="8:26" x14ac:dyDescent="0.3">
      <c r="H146" s="5" t="s">
        <v>135</v>
      </c>
      <c r="I146" s="10" t="s">
        <v>1185</v>
      </c>
      <c r="J146" s="10" t="s">
        <v>1631</v>
      </c>
      <c r="K146" s="5" t="s">
        <v>1632</v>
      </c>
      <c r="L146" s="5" t="s">
        <v>1633</v>
      </c>
      <c r="N146" s="1" t="s">
        <v>137</v>
      </c>
      <c r="O146" s="10" t="s">
        <v>1531</v>
      </c>
      <c r="P146" s="10" t="s">
        <v>1634</v>
      </c>
      <c r="Q146" s="5" t="s">
        <v>1635</v>
      </c>
      <c r="R146" s="5" t="s">
        <v>1636</v>
      </c>
      <c r="T146" s="9" t="s">
        <v>592</v>
      </c>
      <c r="U146" s="1" t="s">
        <v>1637</v>
      </c>
      <c r="V146" s="1" t="s">
        <v>1638</v>
      </c>
      <c r="X146" s="9" t="s">
        <v>507</v>
      </c>
      <c r="Y146" s="1" t="s">
        <v>1639</v>
      </c>
      <c r="Z146" s="1" t="s">
        <v>1640</v>
      </c>
    </row>
    <row r="147" spans="8:26" x14ac:dyDescent="0.3">
      <c r="H147" s="5" t="s">
        <v>135</v>
      </c>
      <c r="I147" s="10" t="s">
        <v>1185</v>
      </c>
      <c r="J147" s="10" t="s">
        <v>218</v>
      </c>
      <c r="K147" s="5" t="s">
        <v>218</v>
      </c>
      <c r="L147" s="5" t="s">
        <v>219</v>
      </c>
      <c r="N147" s="1" t="s">
        <v>137</v>
      </c>
      <c r="O147" s="10" t="s">
        <v>1531</v>
      </c>
      <c r="P147" s="10" t="s">
        <v>1641</v>
      </c>
      <c r="Q147" s="5" t="s">
        <v>1642</v>
      </c>
      <c r="R147" s="5" t="s">
        <v>1643</v>
      </c>
      <c r="T147" s="9" t="s">
        <v>592</v>
      </c>
      <c r="U147" s="1" t="s">
        <v>1644</v>
      </c>
      <c r="V147" s="1" t="s">
        <v>1645</v>
      </c>
      <c r="X147" s="9" t="s">
        <v>507</v>
      </c>
      <c r="Y147" s="1" t="s">
        <v>1646</v>
      </c>
      <c r="Z147" s="1" t="s">
        <v>1647</v>
      </c>
    </row>
    <row r="148" spans="8:26" x14ac:dyDescent="0.3">
      <c r="H148" s="5" t="s">
        <v>135</v>
      </c>
      <c r="I148" s="10" t="s">
        <v>1276</v>
      </c>
      <c r="J148" s="10" t="s">
        <v>42</v>
      </c>
      <c r="K148" s="5"/>
      <c r="L148" s="5"/>
      <c r="N148" s="1" t="s">
        <v>137</v>
      </c>
      <c r="O148" s="10" t="s">
        <v>1531</v>
      </c>
      <c r="P148" s="10" t="s">
        <v>1648</v>
      </c>
      <c r="Q148" s="5" t="s">
        <v>1649</v>
      </c>
      <c r="R148" s="5" t="s">
        <v>1650</v>
      </c>
      <c r="T148" s="9" t="s">
        <v>592</v>
      </c>
      <c r="U148" s="1" t="s">
        <v>1651</v>
      </c>
      <c r="V148" s="1" t="s">
        <v>1652</v>
      </c>
      <c r="X148" s="9" t="s">
        <v>507</v>
      </c>
      <c r="Y148" s="1" t="s">
        <v>1653</v>
      </c>
      <c r="Z148" s="1" t="s">
        <v>1654</v>
      </c>
    </row>
    <row r="149" spans="8:26" x14ac:dyDescent="0.3">
      <c r="H149" s="5" t="s">
        <v>135</v>
      </c>
      <c r="I149" s="10" t="s">
        <v>1276</v>
      </c>
      <c r="J149" s="10" t="s">
        <v>1655</v>
      </c>
      <c r="K149" s="5" t="s">
        <v>1656</v>
      </c>
      <c r="L149" s="5" t="s">
        <v>1657</v>
      </c>
      <c r="N149" s="1" t="s">
        <v>137</v>
      </c>
      <c r="O149" s="10" t="s">
        <v>1658</v>
      </c>
      <c r="P149" s="10" t="s">
        <v>1659</v>
      </c>
      <c r="Q149" s="5" t="s">
        <v>1660</v>
      </c>
      <c r="R149" s="5" t="s">
        <v>1661</v>
      </c>
      <c r="T149" s="9" t="s">
        <v>592</v>
      </c>
      <c r="U149" s="1" t="s">
        <v>1662</v>
      </c>
      <c r="V149" s="1" t="s">
        <v>1663</v>
      </c>
      <c r="X149" s="9" t="s">
        <v>507</v>
      </c>
      <c r="Y149" s="1" t="s">
        <v>1664</v>
      </c>
      <c r="Z149" s="1" t="s">
        <v>1665</v>
      </c>
    </row>
    <row r="150" spans="8:26" x14ac:dyDescent="0.3">
      <c r="H150" s="5" t="s">
        <v>135</v>
      </c>
      <c r="I150" s="10" t="s">
        <v>1276</v>
      </c>
      <c r="J150" s="10" t="s">
        <v>1666</v>
      </c>
      <c r="K150" s="5" t="s">
        <v>1667</v>
      </c>
      <c r="L150" s="5" t="s">
        <v>1668</v>
      </c>
      <c r="N150" s="1" t="s">
        <v>137</v>
      </c>
      <c r="O150" s="10" t="s">
        <v>1658</v>
      </c>
      <c r="P150" s="10" t="s">
        <v>1669</v>
      </c>
      <c r="Q150" s="5" t="s">
        <v>1670</v>
      </c>
      <c r="R150" s="5" t="s">
        <v>1671</v>
      </c>
      <c r="T150" s="9" t="s">
        <v>592</v>
      </c>
      <c r="U150" s="1" t="s">
        <v>1672</v>
      </c>
      <c r="V150" s="1" t="s">
        <v>1673</v>
      </c>
      <c r="X150" s="9" t="s">
        <v>507</v>
      </c>
      <c r="Y150" s="1" t="s">
        <v>1674</v>
      </c>
      <c r="Z150" s="1" t="s">
        <v>1675</v>
      </c>
    </row>
    <row r="151" spans="8:26" x14ac:dyDescent="0.3">
      <c r="H151" s="5" t="s">
        <v>135</v>
      </c>
      <c r="I151" s="10" t="s">
        <v>1276</v>
      </c>
      <c r="J151" s="10" t="s">
        <v>1676</v>
      </c>
      <c r="K151" s="5" t="s">
        <v>1677</v>
      </c>
      <c r="L151" s="5" t="s">
        <v>1678</v>
      </c>
      <c r="N151" s="1" t="s">
        <v>137</v>
      </c>
      <c r="O151" s="10" t="s">
        <v>1658</v>
      </c>
      <c r="P151" s="10" t="s">
        <v>1679</v>
      </c>
      <c r="Q151" s="5" t="s">
        <v>1680</v>
      </c>
      <c r="R151" s="5" t="s">
        <v>1681</v>
      </c>
      <c r="T151" s="9" t="s">
        <v>592</v>
      </c>
      <c r="U151" s="1" t="s">
        <v>1682</v>
      </c>
      <c r="V151" s="1" t="s">
        <v>1683</v>
      </c>
      <c r="X151" s="9" t="s">
        <v>507</v>
      </c>
      <c r="Y151" s="1" t="s">
        <v>1684</v>
      </c>
      <c r="Z151" s="1" t="s">
        <v>1685</v>
      </c>
    </row>
    <row r="152" spans="8:26" x14ac:dyDescent="0.3">
      <c r="H152" s="5" t="s">
        <v>135</v>
      </c>
      <c r="I152" s="10" t="s">
        <v>1276</v>
      </c>
      <c r="J152" s="10" t="s">
        <v>1686</v>
      </c>
      <c r="K152" s="5" t="s">
        <v>1687</v>
      </c>
      <c r="L152" s="5" t="s">
        <v>1688</v>
      </c>
      <c r="N152" s="1" t="s">
        <v>137</v>
      </c>
      <c r="O152" s="10" t="s">
        <v>1658</v>
      </c>
      <c r="P152" s="10" t="s">
        <v>352</v>
      </c>
      <c r="Q152" s="5" t="s">
        <v>1360</v>
      </c>
      <c r="R152" s="5" t="s">
        <v>1361</v>
      </c>
      <c r="T152" s="9" t="s">
        <v>592</v>
      </c>
      <c r="U152" s="1" t="s">
        <v>1689</v>
      </c>
      <c r="V152" s="1" t="s">
        <v>1690</v>
      </c>
      <c r="X152" s="9" t="s">
        <v>507</v>
      </c>
      <c r="Y152" s="1" t="s">
        <v>1691</v>
      </c>
      <c r="Z152" s="1" t="s">
        <v>1692</v>
      </c>
    </row>
    <row r="153" spans="8:26" x14ac:dyDescent="0.3">
      <c r="H153" s="5" t="s">
        <v>135</v>
      </c>
      <c r="I153" s="10" t="s">
        <v>1276</v>
      </c>
      <c r="J153" s="10" t="s">
        <v>1693</v>
      </c>
      <c r="K153" s="5" t="s">
        <v>1694</v>
      </c>
      <c r="L153" s="5" t="s">
        <v>1695</v>
      </c>
      <c r="N153" s="1" t="s">
        <v>137</v>
      </c>
      <c r="O153" s="10" t="s">
        <v>1658</v>
      </c>
      <c r="P153" s="10" t="s">
        <v>1696</v>
      </c>
      <c r="Q153" s="5" t="s">
        <v>1697</v>
      </c>
      <c r="R153" s="5" t="s">
        <v>1698</v>
      </c>
      <c r="T153" s="9" t="s">
        <v>592</v>
      </c>
      <c r="U153" s="1" t="s">
        <v>1699</v>
      </c>
      <c r="V153" s="1" t="s">
        <v>1700</v>
      </c>
      <c r="X153" s="9" t="s">
        <v>507</v>
      </c>
      <c r="Y153" s="1" t="s">
        <v>1701</v>
      </c>
      <c r="Z153" s="1" t="s">
        <v>1702</v>
      </c>
    </row>
    <row r="154" spans="8:26" x14ac:dyDescent="0.3">
      <c r="H154" s="5" t="s">
        <v>135</v>
      </c>
      <c r="I154" s="10" t="s">
        <v>1276</v>
      </c>
      <c r="J154" s="10" t="s">
        <v>1273</v>
      </c>
      <c r="K154" s="5" t="s">
        <v>1703</v>
      </c>
      <c r="L154" s="5" t="s">
        <v>1704</v>
      </c>
      <c r="N154" s="1" t="s">
        <v>137</v>
      </c>
      <c r="O154" s="10" t="s">
        <v>1705</v>
      </c>
      <c r="P154" s="10" t="s">
        <v>1706</v>
      </c>
      <c r="Q154" s="5" t="s">
        <v>1707</v>
      </c>
      <c r="R154" s="5" t="s">
        <v>1708</v>
      </c>
      <c r="T154" s="9" t="s">
        <v>592</v>
      </c>
      <c r="U154" s="1" t="s">
        <v>1709</v>
      </c>
      <c r="V154" s="1" t="s">
        <v>1710</v>
      </c>
      <c r="X154" s="9" t="s">
        <v>507</v>
      </c>
      <c r="Y154" s="1" t="s">
        <v>1711</v>
      </c>
      <c r="Z154" s="1" t="s">
        <v>1712</v>
      </c>
    </row>
    <row r="155" spans="8:26" x14ac:dyDescent="0.3">
      <c r="H155" s="5" t="s">
        <v>135</v>
      </c>
      <c r="I155" s="10" t="s">
        <v>1276</v>
      </c>
      <c r="J155" s="10" t="s">
        <v>1713</v>
      </c>
      <c r="K155" s="5" t="s">
        <v>1714</v>
      </c>
      <c r="L155" s="5" t="s">
        <v>1715</v>
      </c>
      <c r="N155" s="1" t="s">
        <v>137</v>
      </c>
      <c r="O155" s="10" t="s">
        <v>1705</v>
      </c>
      <c r="P155" s="10" t="s">
        <v>1716</v>
      </c>
      <c r="Q155" s="5" t="s">
        <v>1717</v>
      </c>
      <c r="R155" s="5" t="s">
        <v>1718</v>
      </c>
      <c r="T155" s="9" t="s">
        <v>592</v>
      </c>
      <c r="U155" s="1" t="s">
        <v>1719</v>
      </c>
      <c r="V155" s="1" t="s">
        <v>1720</v>
      </c>
      <c r="X155" s="9" t="s">
        <v>507</v>
      </c>
      <c r="Y155" s="1" t="s">
        <v>1721</v>
      </c>
      <c r="Z155" s="1" t="s">
        <v>1722</v>
      </c>
    </row>
    <row r="156" spans="8:26" x14ac:dyDescent="0.3">
      <c r="H156" s="5" t="s">
        <v>135</v>
      </c>
      <c r="I156" s="10" t="s">
        <v>1276</v>
      </c>
      <c r="J156" s="10" t="s">
        <v>1723</v>
      </c>
      <c r="K156" s="5" t="s">
        <v>1724</v>
      </c>
      <c r="L156" s="5" t="s">
        <v>1725</v>
      </c>
      <c r="N156" s="1" t="s">
        <v>137</v>
      </c>
      <c r="O156" s="10" t="s">
        <v>1705</v>
      </c>
      <c r="P156" s="10" t="s">
        <v>1726</v>
      </c>
      <c r="Q156" s="5" t="s">
        <v>1727</v>
      </c>
      <c r="R156" s="5" t="s">
        <v>1728</v>
      </c>
      <c r="T156" s="9" t="s">
        <v>592</v>
      </c>
      <c r="U156" s="1" t="s">
        <v>1729</v>
      </c>
      <c r="V156" s="1" t="s">
        <v>1730</v>
      </c>
      <c r="X156" s="9" t="s">
        <v>507</v>
      </c>
      <c r="Y156" s="1" t="s">
        <v>1731</v>
      </c>
      <c r="Z156" s="1" t="s">
        <v>1732</v>
      </c>
    </row>
    <row r="157" spans="8:26" x14ac:dyDescent="0.3">
      <c r="H157" s="5" t="s">
        <v>135</v>
      </c>
      <c r="I157" s="10" t="s">
        <v>1276</v>
      </c>
      <c r="J157" s="10" t="s">
        <v>205</v>
      </c>
      <c r="K157" s="5" t="s">
        <v>206</v>
      </c>
      <c r="L157" s="5" t="s">
        <v>206</v>
      </c>
      <c r="N157" s="1" t="s">
        <v>137</v>
      </c>
      <c r="O157" s="10" t="s">
        <v>1705</v>
      </c>
      <c r="P157" s="10" t="s">
        <v>1733</v>
      </c>
      <c r="Q157" s="5" t="s">
        <v>1734</v>
      </c>
      <c r="R157" s="5" t="s">
        <v>1735</v>
      </c>
      <c r="T157" s="9" t="s">
        <v>592</v>
      </c>
      <c r="U157" s="1" t="s">
        <v>1736</v>
      </c>
      <c r="V157" s="1" t="s">
        <v>1737</v>
      </c>
      <c r="X157" s="9" t="s">
        <v>507</v>
      </c>
      <c r="Y157" s="1" t="s">
        <v>1738</v>
      </c>
      <c r="Z157" s="1" t="s">
        <v>1739</v>
      </c>
    </row>
    <row r="158" spans="8:26" x14ac:dyDescent="0.3">
      <c r="H158" s="5" t="s">
        <v>135</v>
      </c>
      <c r="I158" s="10" t="s">
        <v>1276</v>
      </c>
      <c r="J158" s="10" t="s">
        <v>218</v>
      </c>
      <c r="K158" s="5" t="s">
        <v>218</v>
      </c>
      <c r="L158" s="5" t="s">
        <v>219</v>
      </c>
      <c r="N158" s="1" t="s">
        <v>137</v>
      </c>
      <c r="O158" s="10" t="s">
        <v>1705</v>
      </c>
      <c r="P158" s="10" t="s">
        <v>1740</v>
      </c>
      <c r="Q158" s="5" t="s">
        <v>1741</v>
      </c>
      <c r="R158" s="5" t="s">
        <v>1742</v>
      </c>
      <c r="T158" s="9" t="s">
        <v>592</v>
      </c>
      <c r="U158" s="1" t="s">
        <v>1743</v>
      </c>
      <c r="V158" s="1" t="s">
        <v>1744</v>
      </c>
      <c r="X158" s="9" t="s">
        <v>507</v>
      </c>
      <c r="Y158" s="1" t="s">
        <v>1745</v>
      </c>
      <c r="Z158" s="1" t="s">
        <v>1746</v>
      </c>
    </row>
    <row r="159" spans="8:26" x14ac:dyDescent="0.3">
      <c r="H159" s="5" t="s">
        <v>135</v>
      </c>
      <c r="I159" s="10" t="s">
        <v>1326</v>
      </c>
      <c r="J159" s="10" t="s">
        <v>42</v>
      </c>
      <c r="K159" s="5"/>
      <c r="L159" s="5"/>
      <c r="N159" s="1" t="s">
        <v>137</v>
      </c>
      <c r="O159" s="10" t="s">
        <v>1705</v>
      </c>
      <c r="P159" s="10" t="s">
        <v>1747</v>
      </c>
      <c r="Q159" s="5" t="s">
        <v>1748</v>
      </c>
      <c r="R159" s="5" t="s">
        <v>1749</v>
      </c>
      <c r="T159" s="9" t="s">
        <v>592</v>
      </c>
      <c r="U159" s="1" t="s">
        <v>1750</v>
      </c>
      <c r="V159" s="1" t="s">
        <v>1751</v>
      </c>
      <c r="X159" s="9" t="s">
        <v>507</v>
      </c>
      <c r="Y159" s="1" t="s">
        <v>1752</v>
      </c>
      <c r="Z159" s="1" t="s">
        <v>1753</v>
      </c>
    </row>
    <row r="160" spans="8:26" x14ac:dyDescent="0.3">
      <c r="H160" s="5" t="s">
        <v>135</v>
      </c>
      <c r="I160" s="10" t="s">
        <v>1326</v>
      </c>
      <c r="J160" s="10" t="s">
        <v>1754</v>
      </c>
      <c r="K160" s="5" t="s">
        <v>1755</v>
      </c>
      <c r="L160" s="5" t="s">
        <v>1756</v>
      </c>
      <c r="N160" s="1" t="s">
        <v>137</v>
      </c>
      <c r="O160" s="10" t="s">
        <v>1705</v>
      </c>
      <c r="P160" s="10" t="s">
        <v>1757</v>
      </c>
      <c r="Q160" s="5" t="s">
        <v>1758</v>
      </c>
      <c r="R160" s="5" t="s">
        <v>1759</v>
      </c>
      <c r="T160" s="9" t="s">
        <v>592</v>
      </c>
      <c r="U160" s="1" t="s">
        <v>1760</v>
      </c>
      <c r="V160" s="1" t="s">
        <v>1761</v>
      </c>
      <c r="X160" s="9" t="s">
        <v>507</v>
      </c>
      <c r="Y160" s="1" t="s">
        <v>1762</v>
      </c>
      <c r="Z160" s="1" t="s">
        <v>1763</v>
      </c>
    </row>
    <row r="161" spans="8:26" x14ac:dyDescent="0.3">
      <c r="H161" s="5" t="s">
        <v>135</v>
      </c>
      <c r="I161" s="10" t="s">
        <v>1326</v>
      </c>
      <c r="J161" s="10" t="s">
        <v>1764</v>
      </c>
      <c r="K161" s="5" t="s">
        <v>1765</v>
      </c>
      <c r="L161" s="5" t="s">
        <v>1766</v>
      </c>
      <c r="N161" s="1" t="s">
        <v>137</v>
      </c>
      <c r="O161" s="10" t="s">
        <v>1705</v>
      </c>
      <c r="P161" s="10" t="s">
        <v>1767</v>
      </c>
      <c r="Q161" s="5" t="s">
        <v>1768</v>
      </c>
      <c r="R161" s="5" t="s">
        <v>1769</v>
      </c>
      <c r="T161" s="9" t="s">
        <v>592</v>
      </c>
      <c r="U161" s="1" t="s">
        <v>1770</v>
      </c>
      <c r="V161" s="1" t="s">
        <v>1771</v>
      </c>
      <c r="X161" s="9" t="s">
        <v>507</v>
      </c>
      <c r="Y161" s="1" t="s">
        <v>1772</v>
      </c>
      <c r="Z161" s="1" t="s">
        <v>1773</v>
      </c>
    </row>
    <row r="162" spans="8:26" x14ac:dyDescent="0.3">
      <c r="H162" s="5" t="s">
        <v>135</v>
      </c>
      <c r="I162" s="10" t="s">
        <v>1326</v>
      </c>
      <c r="J162" s="10" t="s">
        <v>1774</v>
      </c>
      <c r="K162" s="5" t="s">
        <v>1775</v>
      </c>
      <c r="L162" s="5" t="s">
        <v>1776</v>
      </c>
      <c r="N162" s="1" t="s">
        <v>137</v>
      </c>
      <c r="O162" s="10" t="s">
        <v>1777</v>
      </c>
      <c r="P162" s="10" t="s">
        <v>1778</v>
      </c>
      <c r="Q162" s="5" t="s">
        <v>1779</v>
      </c>
      <c r="R162" s="5" t="s">
        <v>1780</v>
      </c>
      <c r="T162" s="9" t="s">
        <v>592</v>
      </c>
      <c r="U162" s="1" t="s">
        <v>1781</v>
      </c>
      <c r="V162" s="1" t="s">
        <v>1782</v>
      </c>
      <c r="X162" s="9" t="s">
        <v>507</v>
      </c>
      <c r="Y162" s="1" t="s">
        <v>1783</v>
      </c>
      <c r="Z162" s="1" t="s">
        <v>1784</v>
      </c>
    </row>
    <row r="163" spans="8:26" x14ac:dyDescent="0.3">
      <c r="H163" s="5" t="s">
        <v>135</v>
      </c>
      <c r="I163" s="10" t="s">
        <v>1326</v>
      </c>
      <c r="J163" s="10" t="s">
        <v>1785</v>
      </c>
      <c r="K163" s="5" t="s">
        <v>1786</v>
      </c>
      <c r="L163" s="5" t="s">
        <v>1787</v>
      </c>
      <c r="N163" s="1" t="s">
        <v>137</v>
      </c>
      <c r="O163" s="10" t="s">
        <v>1777</v>
      </c>
      <c r="P163" s="10" t="s">
        <v>1048</v>
      </c>
      <c r="Q163" s="5" t="s">
        <v>1049</v>
      </c>
      <c r="R163" s="5" t="s">
        <v>1788</v>
      </c>
      <c r="T163" s="9" t="s">
        <v>592</v>
      </c>
      <c r="U163" s="1" t="s">
        <v>1789</v>
      </c>
      <c r="V163" s="1" t="s">
        <v>1790</v>
      </c>
      <c r="X163" s="9" t="s">
        <v>507</v>
      </c>
      <c r="Y163" s="1" t="s">
        <v>1791</v>
      </c>
      <c r="Z163" s="1" t="s">
        <v>1792</v>
      </c>
    </row>
    <row r="164" spans="8:26" x14ac:dyDescent="0.3">
      <c r="H164" s="5" t="s">
        <v>135</v>
      </c>
      <c r="I164" s="10" t="s">
        <v>1326</v>
      </c>
      <c r="J164" s="10" t="s">
        <v>1793</v>
      </c>
      <c r="K164" s="5" t="s">
        <v>1794</v>
      </c>
      <c r="L164" s="5" t="s">
        <v>1795</v>
      </c>
      <c r="N164" s="1" t="s">
        <v>137</v>
      </c>
      <c r="O164" s="10" t="s">
        <v>1777</v>
      </c>
      <c r="P164" s="10" t="s">
        <v>1796</v>
      </c>
      <c r="Q164" s="5" t="s">
        <v>1797</v>
      </c>
      <c r="R164" s="5" t="s">
        <v>1798</v>
      </c>
      <c r="T164" s="9" t="s">
        <v>592</v>
      </c>
      <c r="U164" s="1" t="s">
        <v>1799</v>
      </c>
      <c r="V164" s="1" t="s">
        <v>1800</v>
      </c>
      <c r="X164" s="9" t="s">
        <v>507</v>
      </c>
      <c r="Y164" s="1" t="s">
        <v>1801</v>
      </c>
      <c r="Z164" s="1" t="s">
        <v>1802</v>
      </c>
    </row>
    <row r="165" spans="8:26" x14ac:dyDescent="0.3">
      <c r="H165" s="5" t="s">
        <v>135</v>
      </c>
      <c r="I165" s="10" t="s">
        <v>1326</v>
      </c>
      <c r="J165" s="10" t="s">
        <v>1803</v>
      </c>
      <c r="K165" s="5" t="s">
        <v>1804</v>
      </c>
      <c r="L165" s="5" t="s">
        <v>1805</v>
      </c>
      <c r="N165" s="1" t="s">
        <v>137</v>
      </c>
      <c r="O165" s="10" t="s">
        <v>1777</v>
      </c>
      <c r="P165" s="10" t="s">
        <v>1806</v>
      </c>
      <c r="Q165" s="5" t="s">
        <v>1807</v>
      </c>
      <c r="R165" s="5" t="s">
        <v>1808</v>
      </c>
      <c r="T165" s="9" t="s">
        <v>592</v>
      </c>
      <c r="U165" s="1" t="s">
        <v>1809</v>
      </c>
      <c r="V165" s="1" t="s">
        <v>1810</v>
      </c>
      <c r="X165" s="9" t="s">
        <v>507</v>
      </c>
      <c r="Y165" s="1" t="s">
        <v>1811</v>
      </c>
      <c r="Z165" s="1" t="s">
        <v>1812</v>
      </c>
    </row>
    <row r="166" spans="8:26" x14ac:dyDescent="0.3">
      <c r="H166" s="5" t="s">
        <v>135</v>
      </c>
      <c r="I166" s="10" t="s">
        <v>1326</v>
      </c>
      <c r="J166" s="10" t="s">
        <v>1813</v>
      </c>
      <c r="K166" s="5" t="s">
        <v>1814</v>
      </c>
      <c r="L166" s="5" t="s">
        <v>1815</v>
      </c>
      <c r="N166" s="1" t="s">
        <v>137</v>
      </c>
      <c r="O166" s="10" t="s">
        <v>1777</v>
      </c>
      <c r="P166" s="10" t="s">
        <v>1816</v>
      </c>
      <c r="Q166" s="5" t="s">
        <v>1817</v>
      </c>
      <c r="R166" s="5" t="s">
        <v>1818</v>
      </c>
      <c r="T166" s="9" t="s">
        <v>592</v>
      </c>
      <c r="U166" s="1" t="s">
        <v>1819</v>
      </c>
      <c r="V166" s="1" t="s">
        <v>1820</v>
      </c>
      <c r="X166" s="9" t="s">
        <v>507</v>
      </c>
      <c r="Y166" s="1" t="s">
        <v>1821</v>
      </c>
      <c r="Z166" s="1" t="s">
        <v>1822</v>
      </c>
    </row>
    <row r="167" spans="8:26" x14ac:dyDescent="0.3">
      <c r="H167" s="5" t="s">
        <v>135</v>
      </c>
      <c r="I167" s="10" t="s">
        <v>1326</v>
      </c>
      <c r="J167" s="10" t="s">
        <v>1823</v>
      </c>
      <c r="K167" s="5" t="s">
        <v>1824</v>
      </c>
      <c r="L167" s="5" t="s">
        <v>1825</v>
      </c>
      <c r="N167" s="1" t="s">
        <v>137</v>
      </c>
      <c r="O167" s="10" t="s">
        <v>1777</v>
      </c>
      <c r="P167" s="10" t="s">
        <v>1826</v>
      </c>
      <c r="Q167" s="5" t="s">
        <v>1827</v>
      </c>
      <c r="R167" s="5" t="s">
        <v>1828</v>
      </c>
      <c r="T167" s="9" t="s">
        <v>592</v>
      </c>
      <c r="U167" s="1" t="s">
        <v>1829</v>
      </c>
      <c r="V167" s="1" t="s">
        <v>1830</v>
      </c>
      <c r="X167" s="9" t="s">
        <v>592</v>
      </c>
      <c r="Y167" s="1" t="s">
        <v>1831</v>
      </c>
      <c r="Z167" s="1" t="s">
        <v>1832</v>
      </c>
    </row>
    <row r="168" spans="8:26" x14ac:dyDescent="0.3">
      <c r="H168" s="5" t="s">
        <v>135</v>
      </c>
      <c r="I168" s="10" t="s">
        <v>1326</v>
      </c>
      <c r="J168" s="10" t="s">
        <v>1833</v>
      </c>
      <c r="K168" s="5" t="s">
        <v>1834</v>
      </c>
      <c r="L168" s="5" t="s">
        <v>1835</v>
      </c>
      <c r="N168" s="1" t="s">
        <v>137</v>
      </c>
      <c r="O168" s="10" t="s">
        <v>136</v>
      </c>
      <c r="P168" s="10" t="s">
        <v>42</v>
      </c>
      <c r="Q168" s="5"/>
      <c r="R168" s="5" t="s">
        <v>47</v>
      </c>
      <c r="T168" s="9" t="s">
        <v>592</v>
      </c>
      <c r="U168" s="1" t="s">
        <v>1836</v>
      </c>
      <c r="V168" s="1" t="s">
        <v>1837</v>
      </c>
      <c r="X168" s="9" t="s">
        <v>592</v>
      </c>
      <c r="Y168" s="1" t="s">
        <v>1838</v>
      </c>
      <c r="Z168" s="1" t="s">
        <v>1839</v>
      </c>
    </row>
    <row r="169" spans="8:26" x14ac:dyDescent="0.3">
      <c r="H169" s="5" t="s">
        <v>135</v>
      </c>
      <c r="I169" s="10" t="s">
        <v>1326</v>
      </c>
      <c r="J169" s="10" t="s">
        <v>218</v>
      </c>
      <c r="K169" s="5" t="s">
        <v>218</v>
      </c>
      <c r="L169" s="5" t="s">
        <v>219</v>
      </c>
      <c r="N169" s="1" t="s">
        <v>137</v>
      </c>
      <c r="O169" s="10" t="s">
        <v>170</v>
      </c>
      <c r="P169" s="10" t="s">
        <v>42</v>
      </c>
      <c r="Q169" s="5"/>
      <c r="R169" s="5"/>
      <c r="T169" s="9" t="s">
        <v>592</v>
      </c>
      <c r="U169" s="1" t="s">
        <v>1840</v>
      </c>
      <c r="V169" s="1" t="s">
        <v>1841</v>
      </c>
      <c r="X169" s="9" t="s">
        <v>592</v>
      </c>
      <c r="Y169" s="1" t="s">
        <v>1842</v>
      </c>
      <c r="Z169" s="1" t="s">
        <v>1843</v>
      </c>
    </row>
    <row r="170" spans="8:26" x14ac:dyDescent="0.3">
      <c r="H170" s="5" t="s">
        <v>135</v>
      </c>
      <c r="I170" s="10" t="s">
        <v>1392</v>
      </c>
      <c r="J170" s="10" t="s">
        <v>42</v>
      </c>
      <c r="K170" s="5"/>
      <c r="L170" s="5"/>
      <c r="N170" s="1" t="s">
        <v>137</v>
      </c>
      <c r="O170" s="10" t="s">
        <v>459</v>
      </c>
      <c r="P170" s="10" t="s">
        <v>42</v>
      </c>
      <c r="Q170" s="5"/>
      <c r="R170" s="5"/>
      <c r="T170" s="9" t="s">
        <v>592</v>
      </c>
      <c r="U170" s="1" t="s">
        <v>1844</v>
      </c>
      <c r="V170" s="1" t="s">
        <v>1845</v>
      </c>
      <c r="X170" s="9" t="s">
        <v>592</v>
      </c>
      <c r="Y170" s="1" t="s">
        <v>1846</v>
      </c>
      <c r="Z170" s="1" t="s">
        <v>1847</v>
      </c>
    </row>
    <row r="171" spans="8:26" x14ac:dyDescent="0.3">
      <c r="H171" s="5" t="s">
        <v>135</v>
      </c>
      <c r="I171" s="10" t="s">
        <v>1392</v>
      </c>
      <c r="J171" s="10" t="s">
        <v>1848</v>
      </c>
      <c r="K171" s="5" t="s">
        <v>1849</v>
      </c>
      <c r="L171" s="5" t="s">
        <v>1850</v>
      </c>
      <c r="N171" s="1" t="s">
        <v>137</v>
      </c>
      <c r="O171" s="10" t="s">
        <v>507</v>
      </c>
      <c r="P171" s="10" t="s">
        <v>42</v>
      </c>
      <c r="Q171" s="5"/>
      <c r="R171" s="5"/>
      <c r="T171" s="9" t="s">
        <v>592</v>
      </c>
      <c r="U171" s="1" t="s">
        <v>1851</v>
      </c>
      <c r="V171" s="1" t="s">
        <v>1852</v>
      </c>
      <c r="X171" s="9" t="s">
        <v>592</v>
      </c>
      <c r="Y171" s="1" t="s">
        <v>1853</v>
      </c>
      <c r="Z171" s="1" t="s">
        <v>1854</v>
      </c>
    </row>
    <row r="172" spans="8:26" x14ac:dyDescent="0.3">
      <c r="H172" s="5" t="s">
        <v>135</v>
      </c>
      <c r="I172" s="10" t="s">
        <v>1392</v>
      </c>
      <c r="J172" s="10" t="s">
        <v>1855</v>
      </c>
      <c r="K172" s="5" t="s">
        <v>1856</v>
      </c>
      <c r="L172" s="5" t="s">
        <v>1857</v>
      </c>
      <c r="N172" s="1" t="s">
        <v>137</v>
      </c>
      <c r="O172" s="10" t="s">
        <v>592</v>
      </c>
      <c r="P172" s="10" t="s">
        <v>42</v>
      </c>
      <c r="Q172" s="5"/>
      <c r="R172" s="5"/>
      <c r="T172" s="9" t="s">
        <v>592</v>
      </c>
      <c r="U172" s="1" t="s">
        <v>1858</v>
      </c>
      <c r="V172" s="1" t="s">
        <v>1859</v>
      </c>
      <c r="X172" s="9" t="s">
        <v>592</v>
      </c>
      <c r="Y172" s="1" t="s">
        <v>1860</v>
      </c>
      <c r="Z172" s="1" t="s">
        <v>1861</v>
      </c>
    </row>
    <row r="173" spans="8:26" x14ac:dyDescent="0.3">
      <c r="H173" s="5" t="s">
        <v>135</v>
      </c>
      <c r="I173" s="10" t="s">
        <v>1392</v>
      </c>
      <c r="J173" s="10" t="s">
        <v>1862</v>
      </c>
      <c r="K173" s="5" t="s">
        <v>1863</v>
      </c>
      <c r="L173" s="5" t="s">
        <v>1864</v>
      </c>
      <c r="N173" s="1" t="s">
        <v>137</v>
      </c>
      <c r="O173" s="10" t="s">
        <v>724</v>
      </c>
      <c r="P173" s="10" t="s">
        <v>42</v>
      </c>
      <c r="Q173" s="5"/>
      <c r="R173" s="5"/>
      <c r="T173" s="9" t="s">
        <v>592</v>
      </c>
      <c r="U173" s="1" t="s">
        <v>1865</v>
      </c>
      <c r="V173" s="1" t="s">
        <v>1866</v>
      </c>
      <c r="X173" s="9" t="s">
        <v>592</v>
      </c>
      <c r="Y173" s="1" t="s">
        <v>1867</v>
      </c>
      <c r="Z173" s="1" t="s">
        <v>1868</v>
      </c>
    </row>
    <row r="174" spans="8:26" x14ac:dyDescent="0.3">
      <c r="H174" s="5" t="s">
        <v>135</v>
      </c>
      <c r="I174" s="10" t="s">
        <v>1392</v>
      </c>
      <c r="J174" s="10" t="s">
        <v>205</v>
      </c>
      <c r="K174" s="5" t="s">
        <v>206</v>
      </c>
      <c r="L174" s="5" t="s">
        <v>206</v>
      </c>
      <c r="N174" s="1" t="s">
        <v>137</v>
      </c>
      <c r="O174" s="10" t="s">
        <v>806</v>
      </c>
      <c r="P174" s="10" t="s">
        <v>42</v>
      </c>
      <c r="Q174" s="5"/>
      <c r="R174" s="5"/>
      <c r="T174" s="9" t="s">
        <v>592</v>
      </c>
      <c r="U174" s="1" t="s">
        <v>1869</v>
      </c>
      <c r="V174" s="1" t="s">
        <v>1870</v>
      </c>
      <c r="X174" s="9" t="s">
        <v>592</v>
      </c>
      <c r="Y174" s="1" t="s">
        <v>1871</v>
      </c>
      <c r="Z174" s="1" t="s">
        <v>1872</v>
      </c>
    </row>
    <row r="175" spans="8:26" x14ac:dyDescent="0.3">
      <c r="H175" s="5" t="s">
        <v>135</v>
      </c>
      <c r="I175" s="10" t="s">
        <v>1392</v>
      </c>
      <c r="J175" s="10" t="s">
        <v>1873</v>
      </c>
      <c r="K175" s="5" t="s">
        <v>1874</v>
      </c>
      <c r="L175" s="5" t="s">
        <v>1875</v>
      </c>
      <c r="N175" s="1" t="s">
        <v>137</v>
      </c>
      <c r="O175" s="10" t="s">
        <v>941</v>
      </c>
      <c r="P175" s="10" t="s">
        <v>42</v>
      </c>
      <c r="Q175" s="5"/>
      <c r="R175" s="5"/>
      <c r="T175" s="9" t="s">
        <v>592</v>
      </c>
      <c r="U175" s="1" t="s">
        <v>1876</v>
      </c>
      <c r="V175" s="1" t="s">
        <v>1877</v>
      </c>
      <c r="X175" s="9" t="s">
        <v>592</v>
      </c>
      <c r="Y175" s="1" t="s">
        <v>1878</v>
      </c>
      <c r="Z175" s="1" t="s">
        <v>1879</v>
      </c>
    </row>
    <row r="176" spans="8:26" x14ac:dyDescent="0.3">
      <c r="H176" s="5" t="s">
        <v>135</v>
      </c>
      <c r="I176" s="10" t="s">
        <v>1392</v>
      </c>
      <c r="J176" s="10" t="s">
        <v>218</v>
      </c>
      <c r="K176" s="5" t="s">
        <v>218</v>
      </c>
      <c r="L176" s="5" t="s">
        <v>219</v>
      </c>
      <c r="N176" s="1" t="s">
        <v>137</v>
      </c>
      <c r="O176" s="10" t="s">
        <v>1047</v>
      </c>
      <c r="P176" s="10" t="s">
        <v>42</v>
      </c>
      <c r="Q176" s="5"/>
      <c r="R176" s="5"/>
      <c r="T176" s="9" t="s">
        <v>592</v>
      </c>
      <c r="U176" s="1" t="s">
        <v>1880</v>
      </c>
      <c r="V176" s="1" t="s">
        <v>1881</v>
      </c>
      <c r="X176" s="9" t="s">
        <v>592</v>
      </c>
      <c r="Y176" s="1" t="s">
        <v>1882</v>
      </c>
      <c r="Z176" s="1" t="s">
        <v>1883</v>
      </c>
    </row>
    <row r="177" spans="8:26" x14ac:dyDescent="0.3">
      <c r="H177" s="5" t="s">
        <v>135</v>
      </c>
      <c r="I177" s="10" t="s">
        <v>1392</v>
      </c>
      <c r="J177" s="10" t="s">
        <v>1884</v>
      </c>
      <c r="K177" s="5" t="s">
        <v>1885</v>
      </c>
      <c r="L177" s="5" t="s">
        <v>1886</v>
      </c>
      <c r="N177" s="1" t="s">
        <v>137</v>
      </c>
      <c r="O177" s="10" t="s">
        <v>1185</v>
      </c>
      <c r="P177" s="10" t="s">
        <v>42</v>
      </c>
      <c r="Q177" s="5"/>
      <c r="R177" s="5"/>
      <c r="T177" s="9" t="s">
        <v>592</v>
      </c>
      <c r="U177" s="1" t="s">
        <v>1887</v>
      </c>
      <c r="V177" s="1" t="s">
        <v>1888</v>
      </c>
      <c r="X177" s="9" t="s">
        <v>592</v>
      </c>
      <c r="Y177" s="1" t="s">
        <v>1889</v>
      </c>
      <c r="Z177" s="1" t="s">
        <v>1890</v>
      </c>
    </row>
    <row r="178" spans="8:26" x14ac:dyDescent="0.3">
      <c r="H178" s="5" t="s">
        <v>135</v>
      </c>
      <c r="I178" s="10" t="s">
        <v>1392</v>
      </c>
      <c r="J178" s="10" t="s">
        <v>1891</v>
      </c>
      <c r="K178" s="5" t="s">
        <v>1892</v>
      </c>
      <c r="L178" s="5" t="s">
        <v>1893</v>
      </c>
      <c r="N178" s="1" t="s">
        <v>137</v>
      </c>
      <c r="O178" s="10" t="s">
        <v>1276</v>
      </c>
      <c r="P178" s="10" t="s">
        <v>42</v>
      </c>
      <c r="Q178" s="5"/>
      <c r="R178" s="5"/>
      <c r="T178" s="9" t="s">
        <v>592</v>
      </c>
      <c r="U178" s="1" t="s">
        <v>1894</v>
      </c>
      <c r="V178" s="1" t="s">
        <v>1895</v>
      </c>
      <c r="X178" s="9" t="s">
        <v>592</v>
      </c>
      <c r="Y178" s="1" t="s">
        <v>1896</v>
      </c>
      <c r="Z178" s="1" t="s">
        <v>1897</v>
      </c>
    </row>
    <row r="179" spans="8:26" x14ac:dyDescent="0.3">
      <c r="H179" s="5" t="s">
        <v>135</v>
      </c>
      <c r="I179" s="10" t="s">
        <v>1453</v>
      </c>
      <c r="J179" s="10" t="s">
        <v>42</v>
      </c>
      <c r="K179" s="5"/>
      <c r="L179" s="5"/>
      <c r="N179" s="1" t="s">
        <v>137</v>
      </c>
      <c r="O179" s="10" t="s">
        <v>1326</v>
      </c>
      <c r="P179" s="10" t="s">
        <v>42</v>
      </c>
      <c r="Q179" s="5"/>
      <c r="R179" s="5"/>
      <c r="T179" s="9" t="s">
        <v>592</v>
      </c>
      <c r="U179" s="1" t="s">
        <v>1898</v>
      </c>
      <c r="V179" s="1" t="s">
        <v>1899</v>
      </c>
      <c r="X179" s="9" t="s">
        <v>592</v>
      </c>
      <c r="Y179" s="1" t="s">
        <v>1896</v>
      </c>
      <c r="Z179" s="1" t="s">
        <v>1900</v>
      </c>
    </row>
    <row r="180" spans="8:26" x14ac:dyDescent="0.3">
      <c r="H180" s="5" t="s">
        <v>135</v>
      </c>
      <c r="I180" s="10" t="s">
        <v>1453</v>
      </c>
      <c r="J180" s="10" t="s">
        <v>1901</v>
      </c>
      <c r="K180" s="5" t="s">
        <v>1902</v>
      </c>
      <c r="L180" s="5" t="s">
        <v>1903</v>
      </c>
      <c r="N180" s="1" t="s">
        <v>137</v>
      </c>
      <c r="O180" s="10" t="s">
        <v>1392</v>
      </c>
      <c r="P180" s="10" t="s">
        <v>42</v>
      </c>
      <c r="Q180" s="5"/>
      <c r="R180" s="5"/>
      <c r="T180" s="9" t="s">
        <v>592</v>
      </c>
      <c r="U180" s="1" t="s">
        <v>1904</v>
      </c>
      <c r="V180" s="1" t="s">
        <v>1905</v>
      </c>
      <c r="X180" s="9" t="s">
        <v>592</v>
      </c>
      <c r="Y180" s="1" t="s">
        <v>1906</v>
      </c>
      <c r="Z180" s="1" t="s">
        <v>1907</v>
      </c>
    </row>
    <row r="181" spans="8:26" x14ac:dyDescent="0.3">
      <c r="H181" s="5" t="s">
        <v>135</v>
      </c>
      <c r="I181" s="10" t="s">
        <v>1453</v>
      </c>
      <c r="J181" s="10" t="s">
        <v>1908</v>
      </c>
      <c r="K181" s="5" t="s">
        <v>1909</v>
      </c>
      <c r="L181" s="5" t="s">
        <v>1910</v>
      </c>
      <c r="N181" s="1" t="s">
        <v>137</v>
      </c>
      <c r="O181" s="10" t="s">
        <v>1453</v>
      </c>
      <c r="P181" s="10" t="s">
        <v>42</v>
      </c>
      <c r="Q181" s="5"/>
      <c r="R181" s="5"/>
      <c r="T181" s="9" t="s">
        <v>592</v>
      </c>
      <c r="U181" s="1" t="s">
        <v>1911</v>
      </c>
      <c r="V181" s="1" t="s">
        <v>1912</v>
      </c>
      <c r="X181" s="9" t="s">
        <v>592</v>
      </c>
      <c r="Y181" s="1" t="s">
        <v>1913</v>
      </c>
      <c r="Z181" s="1" t="s">
        <v>1914</v>
      </c>
    </row>
    <row r="182" spans="8:26" x14ac:dyDescent="0.3">
      <c r="H182" s="5" t="s">
        <v>135</v>
      </c>
      <c r="I182" s="10" t="s">
        <v>1453</v>
      </c>
      <c r="J182" s="10" t="s">
        <v>205</v>
      </c>
      <c r="K182" s="5" t="s">
        <v>206</v>
      </c>
      <c r="L182" s="5" t="s">
        <v>206</v>
      </c>
      <c r="N182" s="1" t="s">
        <v>137</v>
      </c>
      <c r="O182" s="10" t="s">
        <v>1531</v>
      </c>
      <c r="P182" s="10" t="s">
        <v>42</v>
      </c>
      <c r="Q182" s="5"/>
      <c r="R182" s="5"/>
      <c r="T182" s="9" t="s">
        <v>592</v>
      </c>
      <c r="U182" s="1" t="s">
        <v>1915</v>
      </c>
      <c r="V182" s="1" t="s">
        <v>1916</v>
      </c>
      <c r="X182" s="9" t="s">
        <v>592</v>
      </c>
      <c r="Y182" s="1" t="s">
        <v>1917</v>
      </c>
      <c r="Z182" s="1" t="s">
        <v>1918</v>
      </c>
    </row>
    <row r="183" spans="8:26" x14ac:dyDescent="0.3">
      <c r="H183" s="5" t="s">
        <v>135</v>
      </c>
      <c r="I183" s="10" t="s">
        <v>1453</v>
      </c>
      <c r="J183" s="10" t="s">
        <v>1919</v>
      </c>
      <c r="K183" s="5" t="s">
        <v>1920</v>
      </c>
      <c r="L183" s="5" t="s">
        <v>1921</v>
      </c>
      <c r="N183" s="1" t="s">
        <v>137</v>
      </c>
      <c r="O183" s="10" t="s">
        <v>1658</v>
      </c>
      <c r="P183" s="10" t="s">
        <v>42</v>
      </c>
      <c r="Q183" s="5"/>
      <c r="R183" s="5"/>
      <c r="T183" s="9" t="s">
        <v>592</v>
      </c>
      <c r="U183" s="1" t="s">
        <v>1922</v>
      </c>
      <c r="V183" s="1" t="s">
        <v>1923</v>
      </c>
      <c r="X183" s="9" t="s">
        <v>592</v>
      </c>
      <c r="Y183" s="1" t="s">
        <v>1924</v>
      </c>
      <c r="Z183" s="1" t="s">
        <v>1925</v>
      </c>
    </row>
    <row r="184" spans="8:26" x14ac:dyDescent="0.3">
      <c r="H184" s="5" t="s">
        <v>135</v>
      </c>
      <c r="I184" s="10" t="s">
        <v>1453</v>
      </c>
      <c r="J184" s="10" t="s">
        <v>1926</v>
      </c>
      <c r="K184" s="5" t="s">
        <v>1927</v>
      </c>
      <c r="L184" s="5" t="s">
        <v>1928</v>
      </c>
      <c r="N184" s="1" t="s">
        <v>137</v>
      </c>
      <c r="O184" s="10" t="s">
        <v>1705</v>
      </c>
      <c r="P184" s="10" t="s">
        <v>42</v>
      </c>
      <c r="Q184" s="5"/>
      <c r="R184" s="5"/>
      <c r="T184" s="9" t="s">
        <v>592</v>
      </c>
      <c r="U184" s="1" t="s">
        <v>1929</v>
      </c>
      <c r="V184" s="1" t="s">
        <v>1930</v>
      </c>
      <c r="X184" s="9" t="s">
        <v>592</v>
      </c>
      <c r="Y184" s="1" t="s">
        <v>1931</v>
      </c>
      <c r="Z184" s="1" t="s">
        <v>1932</v>
      </c>
    </row>
    <row r="185" spans="8:26" x14ac:dyDescent="0.3">
      <c r="H185" s="5" t="s">
        <v>135</v>
      </c>
      <c r="I185" s="10" t="s">
        <v>1453</v>
      </c>
      <c r="J185" s="10" t="s">
        <v>1933</v>
      </c>
      <c r="K185" s="5" t="s">
        <v>1934</v>
      </c>
      <c r="L185" s="5" t="s">
        <v>1935</v>
      </c>
      <c r="N185" s="1" t="s">
        <v>137</v>
      </c>
      <c r="O185" s="10" t="s">
        <v>1777</v>
      </c>
      <c r="P185" s="10" t="s">
        <v>42</v>
      </c>
      <c r="Q185" s="5"/>
      <c r="R185" s="5"/>
      <c r="T185" s="9" t="s">
        <v>592</v>
      </c>
      <c r="U185" s="1" t="s">
        <v>1936</v>
      </c>
      <c r="V185" s="1" t="s">
        <v>1937</v>
      </c>
      <c r="X185" s="9" t="s">
        <v>592</v>
      </c>
      <c r="Y185" s="1" t="s">
        <v>1938</v>
      </c>
      <c r="Z185" s="1" t="s">
        <v>1939</v>
      </c>
    </row>
    <row r="186" spans="8:26" x14ac:dyDescent="0.3">
      <c r="H186" s="5" t="s">
        <v>135</v>
      </c>
      <c r="I186" s="10" t="s">
        <v>1453</v>
      </c>
      <c r="J186" s="10" t="s">
        <v>1940</v>
      </c>
      <c r="K186" s="5" t="s">
        <v>1941</v>
      </c>
      <c r="L186" s="5" t="s">
        <v>1942</v>
      </c>
      <c r="T186" s="9" t="s">
        <v>592</v>
      </c>
      <c r="U186" s="1" t="s">
        <v>1943</v>
      </c>
      <c r="V186" s="1" t="s">
        <v>1944</v>
      </c>
      <c r="X186" s="9" t="s">
        <v>592</v>
      </c>
      <c r="Y186" s="1" t="s">
        <v>1945</v>
      </c>
      <c r="Z186" s="1" t="s">
        <v>1946</v>
      </c>
    </row>
    <row r="187" spans="8:26" x14ac:dyDescent="0.3">
      <c r="H187" s="5" t="s">
        <v>135</v>
      </c>
      <c r="I187" s="10" t="s">
        <v>1453</v>
      </c>
      <c r="J187" s="10" t="s">
        <v>218</v>
      </c>
      <c r="K187" s="5" t="s">
        <v>218</v>
      </c>
      <c r="L187" s="5" t="s">
        <v>219</v>
      </c>
      <c r="T187" s="9" t="s">
        <v>592</v>
      </c>
      <c r="U187" s="1" t="s">
        <v>1947</v>
      </c>
      <c r="V187" s="1" t="s">
        <v>1948</v>
      </c>
      <c r="X187" s="9" t="s">
        <v>592</v>
      </c>
      <c r="Y187" s="1" t="s">
        <v>1949</v>
      </c>
      <c r="Z187" s="1" t="s">
        <v>1950</v>
      </c>
    </row>
    <row r="188" spans="8:26" x14ac:dyDescent="0.3">
      <c r="H188" s="5" t="s">
        <v>135</v>
      </c>
      <c r="I188" s="10" t="s">
        <v>1453</v>
      </c>
      <c r="J188" s="10" t="s">
        <v>1951</v>
      </c>
      <c r="K188" s="5" t="s">
        <v>1952</v>
      </c>
      <c r="L188" s="5" t="s">
        <v>1953</v>
      </c>
      <c r="T188" s="9" t="s">
        <v>592</v>
      </c>
      <c r="U188" s="1" t="s">
        <v>1954</v>
      </c>
      <c r="V188" s="1" t="s">
        <v>1955</v>
      </c>
      <c r="X188" s="9" t="s">
        <v>592</v>
      </c>
      <c r="Y188" s="1" t="s">
        <v>1956</v>
      </c>
      <c r="Z188" s="1" t="s">
        <v>1957</v>
      </c>
    </row>
    <row r="189" spans="8:26" x14ac:dyDescent="0.3">
      <c r="H189" s="5" t="s">
        <v>135</v>
      </c>
      <c r="I189" s="10" t="s">
        <v>1453</v>
      </c>
      <c r="J189" s="10" t="s">
        <v>1958</v>
      </c>
      <c r="K189" s="5" t="s">
        <v>1959</v>
      </c>
      <c r="L189" s="5" t="s">
        <v>1960</v>
      </c>
      <c r="T189" s="9" t="s">
        <v>592</v>
      </c>
      <c r="U189" s="1" t="s">
        <v>1961</v>
      </c>
      <c r="V189" s="1" t="s">
        <v>1962</v>
      </c>
      <c r="X189" s="9" t="s">
        <v>592</v>
      </c>
      <c r="Y189" s="1" t="s">
        <v>1963</v>
      </c>
      <c r="Z189" s="1" t="s">
        <v>1964</v>
      </c>
    </row>
    <row r="190" spans="8:26" x14ac:dyDescent="0.3">
      <c r="H190" s="5" t="s">
        <v>135</v>
      </c>
      <c r="I190" s="10" t="s">
        <v>1453</v>
      </c>
      <c r="J190" s="10" t="s">
        <v>1965</v>
      </c>
      <c r="K190" s="5" t="s">
        <v>1966</v>
      </c>
      <c r="L190" s="5" t="s">
        <v>1967</v>
      </c>
      <c r="T190" s="9" t="s">
        <v>592</v>
      </c>
      <c r="U190" s="1" t="s">
        <v>1968</v>
      </c>
      <c r="V190" s="1" t="s">
        <v>1969</v>
      </c>
      <c r="X190" s="9" t="s">
        <v>592</v>
      </c>
      <c r="Y190" s="1" t="s">
        <v>1970</v>
      </c>
      <c r="Z190" s="1" t="s">
        <v>1971</v>
      </c>
    </row>
    <row r="191" spans="8:26" x14ac:dyDescent="0.3">
      <c r="H191" s="5" t="s">
        <v>135</v>
      </c>
      <c r="I191" s="10" t="s">
        <v>1531</v>
      </c>
      <c r="J191" s="10" t="s">
        <v>42</v>
      </c>
      <c r="K191" s="5"/>
      <c r="L191" s="5"/>
      <c r="T191" s="9" t="s">
        <v>592</v>
      </c>
      <c r="U191" s="1" t="s">
        <v>1972</v>
      </c>
      <c r="V191" s="1" t="s">
        <v>1973</v>
      </c>
      <c r="X191" s="9" t="s">
        <v>592</v>
      </c>
      <c r="Y191" s="1" t="s">
        <v>1974</v>
      </c>
      <c r="Z191" s="1" t="s">
        <v>1975</v>
      </c>
    </row>
    <row r="192" spans="8:26" x14ac:dyDescent="0.3">
      <c r="H192" s="5" t="s">
        <v>135</v>
      </c>
      <c r="I192" s="10" t="s">
        <v>1531</v>
      </c>
      <c r="J192" s="10" t="s">
        <v>1976</v>
      </c>
      <c r="K192" s="5" t="s">
        <v>1977</v>
      </c>
      <c r="L192" s="5" t="s">
        <v>1978</v>
      </c>
      <c r="T192" s="9" t="s">
        <v>592</v>
      </c>
      <c r="U192" s="1" t="s">
        <v>1979</v>
      </c>
      <c r="V192" s="1" t="s">
        <v>1980</v>
      </c>
      <c r="X192" s="9" t="s">
        <v>592</v>
      </c>
      <c r="Y192" s="1" t="s">
        <v>1981</v>
      </c>
      <c r="Z192" s="1" t="s">
        <v>1982</v>
      </c>
    </row>
    <row r="193" spans="8:26" x14ac:dyDescent="0.3">
      <c r="H193" s="5" t="s">
        <v>135</v>
      </c>
      <c r="I193" s="10" t="s">
        <v>1531</v>
      </c>
      <c r="J193" s="10" t="s">
        <v>1983</v>
      </c>
      <c r="K193" s="5" t="s">
        <v>1984</v>
      </c>
      <c r="L193" s="5" t="s">
        <v>630</v>
      </c>
      <c r="T193" s="9" t="s">
        <v>592</v>
      </c>
      <c r="U193" s="1" t="s">
        <v>1985</v>
      </c>
      <c r="V193" s="1" t="s">
        <v>1986</v>
      </c>
      <c r="X193" s="9" t="s">
        <v>592</v>
      </c>
      <c r="Y193" s="1" t="s">
        <v>1987</v>
      </c>
      <c r="Z193" s="1" t="s">
        <v>1988</v>
      </c>
    </row>
    <row r="194" spans="8:26" x14ac:dyDescent="0.3">
      <c r="H194" s="5" t="s">
        <v>135</v>
      </c>
      <c r="I194" s="10" t="s">
        <v>1531</v>
      </c>
      <c r="J194" s="10" t="s">
        <v>1989</v>
      </c>
      <c r="K194" s="5" t="s">
        <v>1990</v>
      </c>
      <c r="L194" s="5" t="s">
        <v>1991</v>
      </c>
      <c r="T194" s="9" t="s">
        <v>592</v>
      </c>
      <c r="U194" s="1" t="s">
        <v>1992</v>
      </c>
      <c r="V194" s="1" t="s">
        <v>1993</v>
      </c>
      <c r="X194" s="9" t="s">
        <v>592</v>
      </c>
      <c r="Y194" s="1" t="s">
        <v>1994</v>
      </c>
      <c r="Z194" s="1" t="s">
        <v>1995</v>
      </c>
    </row>
    <row r="195" spans="8:26" x14ac:dyDescent="0.3">
      <c r="H195" s="5" t="s">
        <v>135</v>
      </c>
      <c r="I195" s="10" t="s">
        <v>1531</v>
      </c>
      <c r="J195" s="10" t="s">
        <v>1996</v>
      </c>
      <c r="K195" s="5" t="s">
        <v>1996</v>
      </c>
      <c r="L195" s="5" t="s">
        <v>1997</v>
      </c>
      <c r="T195" s="9" t="s">
        <v>592</v>
      </c>
      <c r="U195" s="1" t="s">
        <v>1998</v>
      </c>
      <c r="V195" s="1" t="s">
        <v>1999</v>
      </c>
      <c r="X195" s="9" t="s">
        <v>592</v>
      </c>
      <c r="Y195" s="1" t="s">
        <v>2000</v>
      </c>
      <c r="Z195" s="1" t="s">
        <v>2001</v>
      </c>
    </row>
    <row r="196" spans="8:26" x14ac:dyDescent="0.3">
      <c r="H196" s="5" t="s">
        <v>135</v>
      </c>
      <c r="I196" s="10" t="s">
        <v>1531</v>
      </c>
      <c r="J196" s="10" t="s">
        <v>2002</v>
      </c>
      <c r="K196" s="5" t="s">
        <v>2003</v>
      </c>
      <c r="L196" s="5" t="s">
        <v>2004</v>
      </c>
      <c r="T196" s="9" t="s">
        <v>592</v>
      </c>
      <c r="U196" s="1" t="s">
        <v>2005</v>
      </c>
      <c r="V196" s="1" t="s">
        <v>2006</v>
      </c>
      <c r="X196" s="9" t="s">
        <v>592</v>
      </c>
      <c r="Y196" s="1" t="s">
        <v>2007</v>
      </c>
      <c r="Z196" s="1" t="s">
        <v>2008</v>
      </c>
    </row>
    <row r="197" spans="8:26" x14ac:dyDescent="0.3">
      <c r="H197" s="5" t="s">
        <v>135</v>
      </c>
      <c r="I197" s="10" t="s">
        <v>1531</v>
      </c>
      <c r="J197" s="10" t="s">
        <v>2009</v>
      </c>
      <c r="K197" s="5" t="s">
        <v>2010</v>
      </c>
      <c r="L197" s="5" t="s">
        <v>2011</v>
      </c>
      <c r="T197" s="9" t="s">
        <v>592</v>
      </c>
      <c r="U197" s="1" t="s">
        <v>2012</v>
      </c>
      <c r="V197" s="1" t="s">
        <v>2013</v>
      </c>
      <c r="X197" s="9" t="s">
        <v>592</v>
      </c>
      <c r="Y197" s="1" t="s">
        <v>2014</v>
      </c>
      <c r="Z197" s="1" t="s">
        <v>2015</v>
      </c>
    </row>
    <row r="198" spans="8:26" x14ac:dyDescent="0.3">
      <c r="H198" s="5" t="s">
        <v>135</v>
      </c>
      <c r="I198" s="10" t="s">
        <v>1531</v>
      </c>
      <c r="J198" s="10" t="s">
        <v>205</v>
      </c>
      <c r="K198" s="5" t="s">
        <v>206</v>
      </c>
      <c r="L198" s="5" t="s">
        <v>206</v>
      </c>
      <c r="T198" s="9" t="s">
        <v>592</v>
      </c>
      <c r="U198" s="1" t="s">
        <v>2016</v>
      </c>
      <c r="V198" s="1" t="s">
        <v>2017</v>
      </c>
      <c r="X198" s="9" t="s">
        <v>592</v>
      </c>
      <c r="Y198" s="1" t="s">
        <v>2018</v>
      </c>
      <c r="Z198" s="1" t="s">
        <v>2019</v>
      </c>
    </row>
    <row r="199" spans="8:26" x14ac:dyDescent="0.3">
      <c r="H199" s="5" t="s">
        <v>135</v>
      </c>
      <c r="I199" s="10" t="s">
        <v>1531</v>
      </c>
      <c r="J199" s="10" t="s">
        <v>2020</v>
      </c>
      <c r="K199" s="5" t="s">
        <v>550</v>
      </c>
      <c r="L199" s="5" t="s">
        <v>2021</v>
      </c>
      <c r="T199" s="9" t="s">
        <v>592</v>
      </c>
      <c r="U199" s="1" t="s">
        <v>2022</v>
      </c>
      <c r="V199" s="1" t="s">
        <v>2023</v>
      </c>
      <c r="X199" s="9" t="s">
        <v>592</v>
      </c>
      <c r="Y199" s="1" t="s">
        <v>2024</v>
      </c>
      <c r="Z199" s="1" t="s">
        <v>2025</v>
      </c>
    </row>
    <row r="200" spans="8:26" x14ac:dyDescent="0.3">
      <c r="H200" s="5" t="s">
        <v>135</v>
      </c>
      <c r="I200" s="10" t="s">
        <v>1531</v>
      </c>
      <c r="J200" s="10" t="s">
        <v>2026</v>
      </c>
      <c r="K200" s="5" t="s">
        <v>2026</v>
      </c>
      <c r="L200" s="5" t="s">
        <v>2027</v>
      </c>
      <c r="T200" s="9" t="s">
        <v>592</v>
      </c>
      <c r="U200" s="1" t="s">
        <v>2028</v>
      </c>
      <c r="V200" s="1" t="s">
        <v>2029</v>
      </c>
      <c r="X200" s="9" t="s">
        <v>592</v>
      </c>
      <c r="Y200" s="1" t="s">
        <v>2030</v>
      </c>
      <c r="Z200" s="1" t="s">
        <v>2031</v>
      </c>
    </row>
    <row r="201" spans="8:26" x14ac:dyDescent="0.3">
      <c r="H201" s="5" t="s">
        <v>135</v>
      </c>
      <c r="I201" s="10" t="s">
        <v>1531</v>
      </c>
      <c r="J201" s="10" t="s">
        <v>2032</v>
      </c>
      <c r="K201" s="5" t="s">
        <v>2033</v>
      </c>
      <c r="L201" s="5" t="s">
        <v>2034</v>
      </c>
      <c r="T201" s="9" t="s">
        <v>592</v>
      </c>
      <c r="U201" s="1" t="s">
        <v>2035</v>
      </c>
      <c r="V201" s="1" t="s">
        <v>2036</v>
      </c>
      <c r="X201" s="9" t="s">
        <v>592</v>
      </c>
      <c r="Y201" s="1" t="s">
        <v>2037</v>
      </c>
      <c r="Z201" s="1" t="s">
        <v>2038</v>
      </c>
    </row>
    <row r="202" spans="8:26" x14ac:dyDescent="0.3">
      <c r="H202" s="5" t="s">
        <v>135</v>
      </c>
      <c r="I202" s="10" t="s">
        <v>1531</v>
      </c>
      <c r="J202" s="10" t="s">
        <v>218</v>
      </c>
      <c r="K202" s="5" t="s">
        <v>218</v>
      </c>
      <c r="L202" s="5" t="s">
        <v>219</v>
      </c>
      <c r="T202" s="9" t="s">
        <v>592</v>
      </c>
      <c r="U202" s="1" t="s">
        <v>2039</v>
      </c>
      <c r="V202" s="1" t="s">
        <v>2040</v>
      </c>
      <c r="X202" s="9" t="s">
        <v>592</v>
      </c>
      <c r="Y202" s="1" t="s">
        <v>2041</v>
      </c>
      <c r="Z202" s="1" t="s">
        <v>2042</v>
      </c>
    </row>
    <row r="203" spans="8:26" x14ac:dyDescent="0.3">
      <c r="H203" s="5" t="s">
        <v>135</v>
      </c>
      <c r="I203" s="10" t="s">
        <v>1531</v>
      </c>
      <c r="J203" s="10" t="s">
        <v>2043</v>
      </c>
      <c r="K203" s="5" t="s">
        <v>2043</v>
      </c>
      <c r="L203" s="5" t="s">
        <v>2044</v>
      </c>
      <c r="T203" s="9" t="s">
        <v>592</v>
      </c>
      <c r="U203" s="1" t="s">
        <v>2045</v>
      </c>
      <c r="V203" s="1" t="s">
        <v>2046</v>
      </c>
      <c r="X203" s="9" t="s">
        <v>592</v>
      </c>
      <c r="Y203" s="1" t="s">
        <v>2047</v>
      </c>
      <c r="Z203" s="1" t="s">
        <v>2048</v>
      </c>
    </row>
    <row r="204" spans="8:26" x14ac:dyDescent="0.3">
      <c r="H204" s="5" t="s">
        <v>135</v>
      </c>
      <c r="I204" s="10" t="s">
        <v>1531</v>
      </c>
      <c r="J204" s="10" t="s">
        <v>2049</v>
      </c>
      <c r="K204" s="5" t="s">
        <v>2050</v>
      </c>
      <c r="L204" s="5" t="s">
        <v>2051</v>
      </c>
      <c r="T204" s="9" t="s">
        <v>592</v>
      </c>
      <c r="U204" s="1" t="s">
        <v>2052</v>
      </c>
      <c r="V204" s="1" t="s">
        <v>2053</v>
      </c>
      <c r="X204" s="9" t="s">
        <v>592</v>
      </c>
      <c r="Y204" s="1" t="s">
        <v>2054</v>
      </c>
      <c r="Z204" s="1" t="s">
        <v>2055</v>
      </c>
    </row>
    <row r="205" spans="8:26" x14ac:dyDescent="0.3">
      <c r="H205" s="5" t="s">
        <v>135</v>
      </c>
      <c r="I205" s="10" t="s">
        <v>1531</v>
      </c>
      <c r="J205" s="10" t="s">
        <v>2056</v>
      </c>
      <c r="K205" s="5" t="s">
        <v>2057</v>
      </c>
      <c r="L205" s="5" t="s">
        <v>2058</v>
      </c>
      <c r="T205" s="9" t="s">
        <v>592</v>
      </c>
      <c r="U205" s="1" t="s">
        <v>2059</v>
      </c>
      <c r="V205" s="1" t="s">
        <v>2060</v>
      </c>
      <c r="X205" s="9" t="s">
        <v>592</v>
      </c>
      <c r="Y205" s="1" t="s">
        <v>2061</v>
      </c>
      <c r="Z205" s="1" t="s">
        <v>2062</v>
      </c>
    </row>
    <row r="206" spans="8:26" x14ac:dyDescent="0.3">
      <c r="H206" s="5" t="s">
        <v>135</v>
      </c>
      <c r="I206" s="10" t="s">
        <v>1531</v>
      </c>
      <c r="J206" s="10" t="s">
        <v>2063</v>
      </c>
      <c r="K206" s="5" t="s">
        <v>2064</v>
      </c>
      <c r="L206" s="5" t="s">
        <v>2065</v>
      </c>
      <c r="T206" s="9" t="s">
        <v>592</v>
      </c>
      <c r="U206" s="1" t="s">
        <v>2066</v>
      </c>
      <c r="V206" s="1" t="s">
        <v>2067</v>
      </c>
      <c r="X206" s="9" t="s">
        <v>2068</v>
      </c>
      <c r="Y206" s="1" t="s">
        <v>2069</v>
      </c>
      <c r="Z206" s="1" t="s">
        <v>2070</v>
      </c>
    </row>
    <row r="207" spans="8:26" x14ac:dyDescent="0.3">
      <c r="H207" s="5" t="s">
        <v>135</v>
      </c>
      <c r="I207" s="10" t="s">
        <v>1531</v>
      </c>
      <c r="J207" s="10" t="s">
        <v>2071</v>
      </c>
      <c r="K207" s="5" t="s">
        <v>2072</v>
      </c>
      <c r="L207" s="5" t="s">
        <v>2073</v>
      </c>
      <c r="T207" s="9" t="s">
        <v>2068</v>
      </c>
      <c r="U207" s="1" t="s">
        <v>2074</v>
      </c>
      <c r="V207" s="1" t="s">
        <v>2075</v>
      </c>
      <c r="X207" s="9" t="s">
        <v>2068</v>
      </c>
      <c r="Y207" s="1" t="s">
        <v>2076</v>
      </c>
      <c r="Z207" s="1" t="s">
        <v>2077</v>
      </c>
    </row>
    <row r="208" spans="8:26" x14ac:dyDescent="0.3">
      <c r="H208" s="5" t="s">
        <v>135</v>
      </c>
      <c r="I208" s="10" t="s">
        <v>1531</v>
      </c>
      <c r="J208" s="10" t="s">
        <v>2078</v>
      </c>
      <c r="K208" s="5" t="s">
        <v>2079</v>
      </c>
      <c r="L208" s="5" t="s">
        <v>2080</v>
      </c>
      <c r="T208" s="9" t="s">
        <v>2068</v>
      </c>
      <c r="U208" s="1" t="s">
        <v>2081</v>
      </c>
      <c r="V208" s="1" t="s">
        <v>2082</v>
      </c>
      <c r="X208" s="9" t="s">
        <v>724</v>
      </c>
      <c r="Y208" s="1" t="s">
        <v>2083</v>
      </c>
      <c r="Z208" s="1" t="s">
        <v>2084</v>
      </c>
    </row>
    <row r="209" spans="8:26" x14ac:dyDescent="0.3">
      <c r="H209" s="5" t="s">
        <v>135</v>
      </c>
      <c r="I209" s="10" t="s">
        <v>1531</v>
      </c>
      <c r="J209" s="10" t="s">
        <v>2085</v>
      </c>
      <c r="K209" s="5" t="s">
        <v>2086</v>
      </c>
      <c r="L209" s="5" t="s">
        <v>2087</v>
      </c>
      <c r="T209" s="9" t="s">
        <v>2068</v>
      </c>
      <c r="U209" s="1" t="s">
        <v>2088</v>
      </c>
      <c r="V209" s="1" t="s">
        <v>2089</v>
      </c>
      <c r="X209" s="9" t="s">
        <v>724</v>
      </c>
      <c r="Y209" s="1" t="s">
        <v>2090</v>
      </c>
      <c r="Z209" s="1" t="s">
        <v>2091</v>
      </c>
    </row>
    <row r="210" spans="8:26" x14ac:dyDescent="0.3">
      <c r="H210" s="5" t="s">
        <v>135</v>
      </c>
      <c r="I210" s="10" t="s">
        <v>1531</v>
      </c>
      <c r="J210" s="10" t="s">
        <v>2092</v>
      </c>
      <c r="K210" s="5" t="s">
        <v>2093</v>
      </c>
      <c r="L210" s="5" t="s">
        <v>2094</v>
      </c>
      <c r="T210" s="9" t="s">
        <v>2068</v>
      </c>
      <c r="U210" s="1" t="s">
        <v>2095</v>
      </c>
      <c r="V210" s="1" t="s">
        <v>2096</v>
      </c>
      <c r="X210" s="9" t="s">
        <v>724</v>
      </c>
      <c r="Y210" s="1" t="s">
        <v>2097</v>
      </c>
      <c r="Z210" s="1" t="s">
        <v>2098</v>
      </c>
    </row>
    <row r="211" spans="8:26" x14ac:dyDescent="0.3">
      <c r="H211" s="5" t="s">
        <v>135</v>
      </c>
      <c r="I211" s="10" t="s">
        <v>1531</v>
      </c>
      <c r="J211" s="10" t="s">
        <v>2099</v>
      </c>
      <c r="K211" s="5" t="s">
        <v>2100</v>
      </c>
      <c r="L211" s="5" t="s">
        <v>2101</v>
      </c>
      <c r="T211" s="9" t="s">
        <v>2068</v>
      </c>
      <c r="U211" s="1" t="s">
        <v>2102</v>
      </c>
      <c r="V211" s="1" t="s">
        <v>2103</v>
      </c>
      <c r="X211" s="9" t="s">
        <v>724</v>
      </c>
      <c r="Y211" s="1" t="s">
        <v>2104</v>
      </c>
      <c r="Z211" s="1" t="s">
        <v>2105</v>
      </c>
    </row>
    <row r="212" spans="8:26" x14ac:dyDescent="0.3">
      <c r="H212" s="5" t="s">
        <v>135</v>
      </c>
      <c r="I212" s="10" t="s">
        <v>1531</v>
      </c>
      <c r="J212" s="10" t="s">
        <v>2106</v>
      </c>
      <c r="K212" s="5" t="s">
        <v>2107</v>
      </c>
      <c r="L212" s="5" t="s">
        <v>2108</v>
      </c>
      <c r="T212" s="9" t="s">
        <v>2068</v>
      </c>
      <c r="U212" s="1" t="s">
        <v>2109</v>
      </c>
      <c r="V212" s="1" t="s">
        <v>2110</v>
      </c>
      <c r="X212" s="9" t="s">
        <v>724</v>
      </c>
      <c r="Y212" s="1" t="s">
        <v>2111</v>
      </c>
      <c r="Z212" s="1" t="s">
        <v>2112</v>
      </c>
    </row>
    <row r="213" spans="8:26" x14ac:dyDescent="0.3">
      <c r="H213" s="5" t="s">
        <v>135</v>
      </c>
      <c r="I213" s="10" t="s">
        <v>1531</v>
      </c>
      <c r="J213" s="10" t="s">
        <v>2113</v>
      </c>
      <c r="K213" s="5" t="s">
        <v>2114</v>
      </c>
      <c r="L213" s="5" t="s">
        <v>2115</v>
      </c>
      <c r="T213" s="9" t="s">
        <v>2068</v>
      </c>
      <c r="U213" s="1" t="s">
        <v>2116</v>
      </c>
      <c r="V213" s="1" t="s">
        <v>2117</v>
      </c>
      <c r="X213" s="9" t="s">
        <v>724</v>
      </c>
      <c r="Y213" s="1" t="s">
        <v>2118</v>
      </c>
      <c r="Z213" s="1" t="s">
        <v>2119</v>
      </c>
    </row>
    <row r="214" spans="8:26" x14ac:dyDescent="0.3">
      <c r="H214" s="5" t="s">
        <v>135</v>
      </c>
      <c r="I214" s="10" t="s">
        <v>1531</v>
      </c>
      <c r="J214" s="10" t="s">
        <v>2120</v>
      </c>
      <c r="K214" s="5" t="s">
        <v>2121</v>
      </c>
      <c r="L214" s="5" t="s">
        <v>2122</v>
      </c>
      <c r="T214" s="9" t="s">
        <v>2068</v>
      </c>
      <c r="U214" s="1" t="s">
        <v>2123</v>
      </c>
      <c r="V214" s="1" t="s">
        <v>2124</v>
      </c>
      <c r="X214" s="9" t="s">
        <v>724</v>
      </c>
      <c r="Y214" s="1" t="s">
        <v>2125</v>
      </c>
      <c r="Z214" s="1" t="s">
        <v>2126</v>
      </c>
    </row>
    <row r="215" spans="8:26" x14ac:dyDescent="0.3">
      <c r="H215" s="5" t="s">
        <v>135</v>
      </c>
      <c r="I215" s="10" t="s">
        <v>1658</v>
      </c>
      <c r="J215" s="10" t="s">
        <v>42</v>
      </c>
      <c r="K215" s="5"/>
      <c r="L215" s="5"/>
      <c r="T215" s="9" t="s">
        <v>2068</v>
      </c>
      <c r="U215" s="1" t="s">
        <v>2127</v>
      </c>
      <c r="V215" s="1" t="s">
        <v>2128</v>
      </c>
      <c r="X215" s="9" t="s">
        <v>724</v>
      </c>
      <c r="Y215" s="1" t="s">
        <v>2129</v>
      </c>
      <c r="Z215" s="1" t="s">
        <v>2130</v>
      </c>
    </row>
    <row r="216" spans="8:26" x14ac:dyDescent="0.3">
      <c r="H216" s="5" t="s">
        <v>135</v>
      </c>
      <c r="I216" s="10" t="s">
        <v>1658</v>
      </c>
      <c r="J216" s="10" t="s">
        <v>2131</v>
      </c>
      <c r="K216" s="5" t="s">
        <v>2132</v>
      </c>
      <c r="L216" s="5" t="s">
        <v>2133</v>
      </c>
      <c r="T216" s="9" t="s">
        <v>2068</v>
      </c>
      <c r="U216" s="1" t="s">
        <v>2134</v>
      </c>
      <c r="V216" s="1" t="s">
        <v>2135</v>
      </c>
      <c r="X216" s="9" t="s">
        <v>724</v>
      </c>
      <c r="Y216" s="1" t="s">
        <v>2136</v>
      </c>
      <c r="Z216" s="1" t="s">
        <v>2137</v>
      </c>
    </row>
    <row r="217" spans="8:26" x14ac:dyDescent="0.3">
      <c r="H217" s="5" t="s">
        <v>135</v>
      </c>
      <c r="I217" s="10" t="s">
        <v>1658</v>
      </c>
      <c r="J217" s="10" t="s">
        <v>1754</v>
      </c>
      <c r="K217" s="5" t="s">
        <v>2138</v>
      </c>
      <c r="L217" s="5" t="s">
        <v>2139</v>
      </c>
      <c r="T217" s="9" t="s">
        <v>2068</v>
      </c>
      <c r="U217" s="1" t="s">
        <v>2140</v>
      </c>
      <c r="V217" s="1" t="s">
        <v>2141</v>
      </c>
      <c r="X217" s="9" t="s">
        <v>724</v>
      </c>
      <c r="Y217" s="1" t="s">
        <v>2142</v>
      </c>
      <c r="Z217" s="1" t="s">
        <v>2143</v>
      </c>
    </row>
    <row r="218" spans="8:26" x14ac:dyDescent="0.3">
      <c r="H218" s="5" t="s">
        <v>135</v>
      </c>
      <c r="I218" s="10" t="s">
        <v>1658</v>
      </c>
      <c r="J218" s="10" t="s">
        <v>2144</v>
      </c>
      <c r="K218" s="5" t="s">
        <v>2145</v>
      </c>
      <c r="L218" s="5" t="s">
        <v>2146</v>
      </c>
      <c r="T218" s="9" t="s">
        <v>2068</v>
      </c>
      <c r="U218" s="1" t="s">
        <v>2147</v>
      </c>
      <c r="V218" s="1" t="s">
        <v>2148</v>
      </c>
      <c r="X218" s="9" t="s">
        <v>724</v>
      </c>
      <c r="Y218" s="1" t="s">
        <v>2149</v>
      </c>
      <c r="Z218" s="1" t="s">
        <v>2150</v>
      </c>
    </row>
    <row r="219" spans="8:26" x14ac:dyDescent="0.3">
      <c r="H219" s="5" t="s">
        <v>135</v>
      </c>
      <c r="I219" s="10" t="s">
        <v>1658</v>
      </c>
      <c r="J219" s="10" t="s">
        <v>2151</v>
      </c>
      <c r="K219" s="5" t="s">
        <v>2152</v>
      </c>
      <c r="L219" s="5" t="s">
        <v>2153</v>
      </c>
      <c r="T219" s="9" t="s">
        <v>2068</v>
      </c>
      <c r="U219" s="1" t="s">
        <v>2154</v>
      </c>
      <c r="V219" s="1" t="s">
        <v>2155</v>
      </c>
      <c r="X219" s="9" t="s">
        <v>724</v>
      </c>
      <c r="Y219" s="1" t="s">
        <v>2156</v>
      </c>
      <c r="Z219" s="1" t="s">
        <v>2157</v>
      </c>
    </row>
    <row r="220" spans="8:26" x14ac:dyDescent="0.3">
      <c r="H220" s="5" t="s">
        <v>135</v>
      </c>
      <c r="I220" s="10" t="s">
        <v>1658</v>
      </c>
      <c r="J220" s="10" t="s">
        <v>1803</v>
      </c>
      <c r="K220" s="5" t="s">
        <v>1804</v>
      </c>
      <c r="L220" s="5" t="s">
        <v>1805</v>
      </c>
      <c r="T220" s="9" t="s">
        <v>2068</v>
      </c>
      <c r="U220" s="1" t="s">
        <v>2158</v>
      </c>
      <c r="V220" s="1" t="s">
        <v>2159</v>
      </c>
      <c r="X220" s="9" t="s">
        <v>724</v>
      </c>
      <c r="Y220" s="1" t="s">
        <v>2160</v>
      </c>
      <c r="Z220" s="1" t="s">
        <v>2161</v>
      </c>
    </row>
    <row r="221" spans="8:26" x14ac:dyDescent="0.3">
      <c r="H221" s="5" t="s">
        <v>135</v>
      </c>
      <c r="I221" s="10" t="s">
        <v>1658</v>
      </c>
      <c r="J221" s="10" t="s">
        <v>218</v>
      </c>
      <c r="K221" s="5" t="s">
        <v>218</v>
      </c>
      <c r="L221" s="5" t="s">
        <v>219</v>
      </c>
      <c r="T221" s="9" t="s">
        <v>2068</v>
      </c>
      <c r="U221" s="1" t="s">
        <v>2162</v>
      </c>
      <c r="V221" s="1" t="s">
        <v>2163</v>
      </c>
      <c r="X221" s="9" t="s">
        <v>724</v>
      </c>
      <c r="Y221" s="1" t="s">
        <v>2164</v>
      </c>
      <c r="Z221" s="1" t="s">
        <v>2165</v>
      </c>
    </row>
    <row r="222" spans="8:26" x14ac:dyDescent="0.3">
      <c r="H222" s="5" t="s">
        <v>135</v>
      </c>
      <c r="I222" s="10" t="s">
        <v>1705</v>
      </c>
      <c r="J222" s="10" t="s">
        <v>42</v>
      </c>
      <c r="K222" s="5"/>
      <c r="L222" s="5"/>
      <c r="T222" s="9" t="s">
        <v>2068</v>
      </c>
      <c r="U222" s="1" t="s">
        <v>2166</v>
      </c>
      <c r="V222" s="1" t="s">
        <v>2167</v>
      </c>
      <c r="X222" s="9" t="s">
        <v>724</v>
      </c>
      <c r="Y222" s="1" t="s">
        <v>2168</v>
      </c>
      <c r="Z222" s="1" t="s">
        <v>2169</v>
      </c>
    </row>
    <row r="223" spans="8:26" x14ac:dyDescent="0.3">
      <c r="H223" s="5" t="s">
        <v>135</v>
      </c>
      <c r="I223" s="10" t="s">
        <v>1705</v>
      </c>
      <c r="J223" s="10" t="s">
        <v>2170</v>
      </c>
      <c r="K223" s="5" t="s">
        <v>2171</v>
      </c>
      <c r="L223" s="5" t="s">
        <v>2172</v>
      </c>
      <c r="T223" s="9" t="s">
        <v>2068</v>
      </c>
      <c r="U223" s="1" t="s">
        <v>2173</v>
      </c>
      <c r="V223" s="1" t="s">
        <v>2174</v>
      </c>
      <c r="X223" s="9" t="s">
        <v>724</v>
      </c>
      <c r="Y223" s="1" t="s">
        <v>2175</v>
      </c>
      <c r="Z223" s="1" t="s">
        <v>2176</v>
      </c>
    </row>
    <row r="224" spans="8:26" x14ac:dyDescent="0.3">
      <c r="H224" s="5" t="s">
        <v>135</v>
      </c>
      <c r="I224" s="10" t="s">
        <v>1705</v>
      </c>
      <c r="J224" s="10" t="s">
        <v>2177</v>
      </c>
      <c r="K224" s="5" t="s">
        <v>2178</v>
      </c>
      <c r="L224" s="5" t="s">
        <v>2179</v>
      </c>
      <c r="T224" s="9" t="s">
        <v>2068</v>
      </c>
      <c r="U224" s="1" t="s">
        <v>2180</v>
      </c>
      <c r="V224" s="1" t="s">
        <v>2181</v>
      </c>
      <c r="X224" s="9" t="s">
        <v>724</v>
      </c>
      <c r="Y224" s="1" t="s">
        <v>2182</v>
      </c>
      <c r="Z224" s="1" t="s">
        <v>2183</v>
      </c>
    </row>
    <row r="225" spans="8:26" x14ac:dyDescent="0.3">
      <c r="H225" s="5" t="s">
        <v>135</v>
      </c>
      <c r="I225" s="10" t="s">
        <v>1705</v>
      </c>
      <c r="J225" s="10" t="s">
        <v>205</v>
      </c>
      <c r="K225" s="5" t="s">
        <v>206</v>
      </c>
      <c r="L225" s="5" t="s">
        <v>206</v>
      </c>
      <c r="T225" s="9" t="s">
        <v>2068</v>
      </c>
      <c r="U225" s="1" t="s">
        <v>2184</v>
      </c>
      <c r="V225" s="1" t="s">
        <v>2185</v>
      </c>
      <c r="X225" s="9" t="s">
        <v>724</v>
      </c>
      <c r="Y225" s="1" t="s">
        <v>2186</v>
      </c>
      <c r="Z225" s="1" t="s">
        <v>2187</v>
      </c>
    </row>
    <row r="226" spans="8:26" x14ac:dyDescent="0.3">
      <c r="H226" s="5" t="s">
        <v>135</v>
      </c>
      <c r="I226" s="10" t="s">
        <v>1705</v>
      </c>
      <c r="J226" s="10" t="s">
        <v>218</v>
      </c>
      <c r="K226" s="5" t="s">
        <v>218</v>
      </c>
      <c r="L226" s="5" t="s">
        <v>219</v>
      </c>
      <c r="T226" s="9" t="s">
        <v>2068</v>
      </c>
      <c r="U226" s="1" t="s">
        <v>2188</v>
      </c>
      <c r="V226" s="1" t="s">
        <v>2189</v>
      </c>
      <c r="X226" s="9" t="s">
        <v>724</v>
      </c>
      <c r="Y226" s="1" t="s">
        <v>2190</v>
      </c>
      <c r="Z226" s="1" t="s">
        <v>2191</v>
      </c>
    </row>
    <row r="227" spans="8:26" x14ac:dyDescent="0.3">
      <c r="H227" s="5" t="s">
        <v>135</v>
      </c>
      <c r="I227" s="10" t="s">
        <v>1777</v>
      </c>
      <c r="J227" s="10" t="s">
        <v>42</v>
      </c>
      <c r="K227" s="5"/>
      <c r="L227" s="5"/>
      <c r="T227" s="9" t="s">
        <v>2068</v>
      </c>
      <c r="U227" s="1" t="s">
        <v>2192</v>
      </c>
      <c r="V227" s="1" t="s">
        <v>2193</v>
      </c>
      <c r="X227" s="9" t="s">
        <v>724</v>
      </c>
      <c r="Y227" s="1" t="s">
        <v>2194</v>
      </c>
      <c r="Z227" s="1" t="s">
        <v>2195</v>
      </c>
    </row>
    <row r="228" spans="8:26" x14ac:dyDescent="0.3">
      <c r="H228" s="5" t="s">
        <v>135</v>
      </c>
      <c r="I228" s="10" t="s">
        <v>1777</v>
      </c>
      <c r="J228" s="10" t="s">
        <v>1367</v>
      </c>
      <c r="K228" s="5" t="s">
        <v>2196</v>
      </c>
      <c r="L228" s="5" t="s">
        <v>362</v>
      </c>
      <c r="T228" s="9" t="s">
        <v>2068</v>
      </c>
      <c r="U228" s="1" t="s">
        <v>2197</v>
      </c>
      <c r="V228" s="1" t="s">
        <v>2198</v>
      </c>
      <c r="X228" s="9" t="s">
        <v>724</v>
      </c>
      <c r="Y228" s="1" t="s">
        <v>2199</v>
      </c>
      <c r="Z228" s="1" t="s">
        <v>2200</v>
      </c>
    </row>
    <row r="229" spans="8:26" x14ac:dyDescent="0.3">
      <c r="H229" s="5" t="s">
        <v>135</v>
      </c>
      <c r="I229" s="10" t="s">
        <v>1777</v>
      </c>
      <c r="J229" s="10" t="s">
        <v>2201</v>
      </c>
      <c r="K229" s="5" t="s">
        <v>2202</v>
      </c>
      <c r="L229" s="5" t="s">
        <v>2203</v>
      </c>
      <c r="T229" s="9" t="s">
        <v>2068</v>
      </c>
      <c r="U229" s="1" t="s">
        <v>2204</v>
      </c>
      <c r="V229" s="1" t="s">
        <v>2205</v>
      </c>
      <c r="X229" s="9" t="s">
        <v>724</v>
      </c>
      <c r="Y229" s="1" t="s">
        <v>2206</v>
      </c>
      <c r="Z229" s="1" t="s">
        <v>2207</v>
      </c>
    </row>
    <row r="230" spans="8:26" x14ac:dyDescent="0.3">
      <c r="H230" s="5" t="s">
        <v>135</v>
      </c>
      <c r="I230" s="10" t="s">
        <v>1777</v>
      </c>
      <c r="J230" s="10" t="s">
        <v>2208</v>
      </c>
      <c r="K230" s="5" t="s">
        <v>2209</v>
      </c>
      <c r="L230" s="5" t="s">
        <v>2210</v>
      </c>
      <c r="T230" s="9" t="s">
        <v>2068</v>
      </c>
      <c r="U230" s="1" t="s">
        <v>2211</v>
      </c>
      <c r="V230" s="1" t="s">
        <v>2212</v>
      </c>
      <c r="X230" s="9" t="s">
        <v>724</v>
      </c>
      <c r="Y230" s="1" t="s">
        <v>2213</v>
      </c>
      <c r="Z230" s="1" t="s">
        <v>2214</v>
      </c>
    </row>
    <row r="231" spans="8:26" x14ac:dyDescent="0.3">
      <c r="H231" s="5" t="s">
        <v>135</v>
      </c>
      <c r="I231" s="10" t="s">
        <v>1777</v>
      </c>
      <c r="J231" s="10" t="s">
        <v>205</v>
      </c>
      <c r="K231" s="5" t="s">
        <v>206</v>
      </c>
      <c r="L231" s="5" t="s">
        <v>206</v>
      </c>
      <c r="T231" s="9" t="s">
        <v>2068</v>
      </c>
      <c r="U231" s="1" t="s">
        <v>2215</v>
      </c>
      <c r="V231" s="1" t="s">
        <v>2216</v>
      </c>
      <c r="X231" s="9" t="s">
        <v>724</v>
      </c>
      <c r="Y231" s="1" t="s">
        <v>2217</v>
      </c>
      <c r="Z231" s="1" t="s">
        <v>2218</v>
      </c>
    </row>
    <row r="232" spans="8:26" x14ac:dyDescent="0.3">
      <c r="H232" s="5" t="s">
        <v>135</v>
      </c>
      <c r="I232" s="10" t="s">
        <v>1777</v>
      </c>
      <c r="J232" s="10" t="s">
        <v>218</v>
      </c>
      <c r="K232" s="5" t="s">
        <v>218</v>
      </c>
      <c r="L232" s="5" t="s">
        <v>219</v>
      </c>
      <c r="T232" s="9" t="s">
        <v>2068</v>
      </c>
      <c r="U232" s="1" t="s">
        <v>2219</v>
      </c>
      <c r="V232" s="1" t="s">
        <v>2220</v>
      </c>
      <c r="X232" s="9" t="s">
        <v>724</v>
      </c>
      <c r="Y232" s="1" t="s">
        <v>2221</v>
      </c>
      <c r="Z232" s="1" t="s">
        <v>2222</v>
      </c>
    </row>
    <row r="233" spans="8:26" x14ac:dyDescent="0.3">
      <c r="H233" s="5" t="s">
        <v>135</v>
      </c>
      <c r="I233" s="10" t="s">
        <v>1777</v>
      </c>
      <c r="J233" s="10" t="s">
        <v>2223</v>
      </c>
      <c r="K233" s="5" t="s">
        <v>2224</v>
      </c>
      <c r="L233" s="5" t="s">
        <v>2225</v>
      </c>
      <c r="T233" s="9" t="s">
        <v>2068</v>
      </c>
      <c r="U233" s="1" t="s">
        <v>2226</v>
      </c>
      <c r="V233" s="1" t="s">
        <v>2227</v>
      </c>
      <c r="X233" s="9" t="s">
        <v>724</v>
      </c>
      <c r="Y233" s="1" t="s">
        <v>2228</v>
      </c>
      <c r="Z233" s="1" t="s">
        <v>2229</v>
      </c>
    </row>
    <row r="234" spans="8:26" x14ac:dyDescent="0.3">
      <c r="T234" s="9" t="s">
        <v>2068</v>
      </c>
      <c r="U234" s="1" t="s">
        <v>2230</v>
      </c>
      <c r="V234" s="1" t="s">
        <v>2231</v>
      </c>
      <c r="X234" s="9" t="s">
        <v>724</v>
      </c>
      <c r="Y234" s="1" t="s">
        <v>2232</v>
      </c>
      <c r="Z234" s="1" t="s">
        <v>2233</v>
      </c>
    </row>
    <row r="235" spans="8:26" x14ac:dyDescent="0.3">
      <c r="T235" s="9" t="s">
        <v>2068</v>
      </c>
      <c r="U235" s="1" t="s">
        <v>2234</v>
      </c>
      <c r="V235" s="1" t="s">
        <v>2235</v>
      </c>
      <c r="X235" s="9" t="s">
        <v>724</v>
      </c>
      <c r="Y235" s="1" t="s">
        <v>2236</v>
      </c>
      <c r="Z235" s="1" t="s">
        <v>2237</v>
      </c>
    </row>
    <row r="236" spans="8:26" x14ac:dyDescent="0.3">
      <c r="T236" s="9" t="s">
        <v>2068</v>
      </c>
      <c r="U236" s="1" t="s">
        <v>2238</v>
      </c>
      <c r="V236" s="1" t="s">
        <v>2239</v>
      </c>
      <c r="X236" s="9" t="s">
        <v>724</v>
      </c>
      <c r="Y236" s="1" t="s">
        <v>2240</v>
      </c>
      <c r="Z236" s="1" t="s">
        <v>2241</v>
      </c>
    </row>
    <row r="237" spans="8:26" x14ac:dyDescent="0.3">
      <c r="T237" s="9" t="s">
        <v>2068</v>
      </c>
      <c r="U237" s="1" t="s">
        <v>2242</v>
      </c>
      <c r="V237" s="1" t="s">
        <v>2243</v>
      </c>
      <c r="X237" s="9" t="s">
        <v>724</v>
      </c>
      <c r="Y237" s="1" t="s">
        <v>2244</v>
      </c>
      <c r="Z237" s="1" t="s">
        <v>2245</v>
      </c>
    </row>
    <row r="238" spans="8:26" x14ac:dyDescent="0.3">
      <c r="T238" s="9" t="s">
        <v>2068</v>
      </c>
      <c r="U238" s="1" t="s">
        <v>2246</v>
      </c>
      <c r="V238" s="1" t="s">
        <v>2247</v>
      </c>
      <c r="X238" s="9" t="s">
        <v>724</v>
      </c>
      <c r="Y238" s="1" t="s">
        <v>2248</v>
      </c>
      <c r="Z238" s="1" t="s">
        <v>2249</v>
      </c>
    </row>
    <row r="239" spans="8:26" x14ac:dyDescent="0.3">
      <c r="T239" s="9" t="s">
        <v>2068</v>
      </c>
      <c r="U239" s="1" t="s">
        <v>2250</v>
      </c>
      <c r="V239" s="1" t="s">
        <v>2251</v>
      </c>
      <c r="X239" s="9" t="s">
        <v>724</v>
      </c>
      <c r="Y239" s="1" t="s">
        <v>2252</v>
      </c>
      <c r="Z239" s="1" t="s">
        <v>2253</v>
      </c>
    </row>
    <row r="240" spans="8:26" x14ac:dyDescent="0.3">
      <c r="T240" s="9" t="s">
        <v>2068</v>
      </c>
      <c r="U240" s="1" t="s">
        <v>2254</v>
      </c>
      <c r="V240" s="1" t="s">
        <v>2255</v>
      </c>
      <c r="X240" s="9" t="s">
        <v>724</v>
      </c>
      <c r="Y240" s="1" t="s">
        <v>2256</v>
      </c>
      <c r="Z240" s="1" t="s">
        <v>2257</v>
      </c>
    </row>
    <row r="241" spans="20:26" x14ac:dyDescent="0.3">
      <c r="T241" s="9" t="s">
        <v>2068</v>
      </c>
      <c r="U241" s="1" t="s">
        <v>2258</v>
      </c>
      <c r="V241" s="1" t="s">
        <v>2259</v>
      </c>
      <c r="X241" s="9" t="s">
        <v>724</v>
      </c>
      <c r="Y241" s="1" t="s">
        <v>2260</v>
      </c>
      <c r="Z241" s="1" t="s">
        <v>2261</v>
      </c>
    </row>
    <row r="242" spans="20:26" x14ac:dyDescent="0.3">
      <c r="T242" s="9" t="s">
        <v>2068</v>
      </c>
      <c r="U242" s="1" t="s">
        <v>2262</v>
      </c>
      <c r="V242" s="1" t="s">
        <v>2263</v>
      </c>
      <c r="X242" s="9" t="s">
        <v>724</v>
      </c>
      <c r="Y242" s="1" t="s">
        <v>2264</v>
      </c>
      <c r="Z242" s="1" t="s">
        <v>2265</v>
      </c>
    </row>
    <row r="243" spans="20:26" x14ac:dyDescent="0.3">
      <c r="T243" s="9" t="s">
        <v>2068</v>
      </c>
      <c r="U243" s="1" t="s">
        <v>2266</v>
      </c>
      <c r="V243" s="1" t="s">
        <v>2267</v>
      </c>
      <c r="X243" s="9" t="s">
        <v>724</v>
      </c>
      <c r="Y243" s="1" t="s">
        <v>2268</v>
      </c>
      <c r="Z243" s="1" t="s">
        <v>2269</v>
      </c>
    </row>
    <row r="244" spans="20:26" x14ac:dyDescent="0.3">
      <c r="T244" s="9" t="s">
        <v>2068</v>
      </c>
      <c r="U244" s="1" t="s">
        <v>2270</v>
      </c>
      <c r="V244" s="1" t="s">
        <v>2271</v>
      </c>
      <c r="X244" s="9" t="s">
        <v>724</v>
      </c>
      <c r="Y244" s="1" t="s">
        <v>2272</v>
      </c>
      <c r="Z244" s="1" t="s">
        <v>2273</v>
      </c>
    </row>
    <row r="245" spans="20:26" x14ac:dyDescent="0.3">
      <c r="T245" s="9" t="s">
        <v>2068</v>
      </c>
      <c r="U245" s="1" t="s">
        <v>2274</v>
      </c>
      <c r="V245" s="1" t="s">
        <v>2275</v>
      </c>
      <c r="X245" s="9" t="s">
        <v>724</v>
      </c>
      <c r="Y245" s="1" t="s">
        <v>2276</v>
      </c>
      <c r="Z245" s="1" t="s">
        <v>2277</v>
      </c>
    </row>
    <row r="246" spans="20:26" x14ac:dyDescent="0.3">
      <c r="T246" s="9" t="s">
        <v>2068</v>
      </c>
      <c r="U246" s="1" t="s">
        <v>2278</v>
      </c>
      <c r="V246" s="1" t="s">
        <v>2279</v>
      </c>
      <c r="X246" s="9" t="s">
        <v>724</v>
      </c>
      <c r="Y246" s="1" t="s">
        <v>2280</v>
      </c>
      <c r="Z246" s="1" t="s">
        <v>2281</v>
      </c>
    </row>
    <row r="247" spans="20:26" x14ac:dyDescent="0.3">
      <c r="T247" s="9" t="s">
        <v>2068</v>
      </c>
      <c r="U247" s="1" t="s">
        <v>2282</v>
      </c>
      <c r="V247" s="1" t="s">
        <v>2283</v>
      </c>
      <c r="X247" s="9" t="s">
        <v>724</v>
      </c>
      <c r="Y247" s="1" t="s">
        <v>2284</v>
      </c>
      <c r="Z247" s="1" t="s">
        <v>2285</v>
      </c>
    </row>
    <row r="248" spans="20:26" x14ac:dyDescent="0.3">
      <c r="T248" s="9" t="s">
        <v>2068</v>
      </c>
      <c r="U248" s="1" t="s">
        <v>2286</v>
      </c>
      <c r="V248" s="1" t="s">
        <v>2287</v>
      </c>
      <c r="X248" s="9" t="s">
        <v>724</v>
      </c>
      <c r="Y248" s="1" t="s">
        <v>2288</v>
      </c>
      <c r="Z248" s="1" t="s">
        <v>2289</v>
      </c>
    </row>
    <row r="249" spans="20:26" x14ac:dyDescent="0.3">
      <c r="T249" s="9" t="s">
        <v>2068</v>
      </c>
      <c r="U249" s="1" t="s">
        <v>2290</v>
      </c>
      <c r="V249" s="1" t="s">
        <v>2291</v>
      </c>
      <c r="X249" s="9" t="s">
        <v>724</v>
      </c>
      <c r="Y249" s="1" t="s">
        <v>2292</v>
      </c>
      <c r="Z249" s="1" t="s">
        <v>2293</v>
      </c>
    </row>
    <row r="250" spans="20:26" x14ac:dyDescent="0.3">
      <c r="T250" s="9" t="s">
        <v>2068</v>
      </c>
      <c r="U250" s="1" t="s">
        <v>2294</v>
      </c>
      <c r="V250" s="1" t="s">
        <v>2295</v>
      </c>
      <c r="X250" s="9" t="s">
        <v>806</v>
      </c>
      <c r="Y250" s="1" t="s">
        <v>2296</v>
      </c>
      <c r="Z250" s="1" t="s">
        <v>2297</v>
      </c>
    </row>
    <row r="251" spans="20:26" x14ac:dyDescent="0.3">
      <c r="T251" s="9" t="s">
        <v>2068</v>
      </c>
      <c r="U251" s="1" t="s">
        <v>2298</v>
      </c>
      <c r="V251" s="1" t="s">
        <v>2299</v>
      </c>
      <c r="X251" s="9" t="s">
        <v>806</v>
      </c>
      <c r="Y251" s="1" t="s">
        <v>2300</v>
      </c>
      <c r="Z251" s="1" t="s">
        <v>2301</v>
      </c>
    </row>
    <row r="252" spans="20:26" x14ac:dyDescent="0.3">
      <c r="T252" s="9" t="s">
        <v>2068</v>
      </c>
      <c r="U252" s="1" t="s">
        <v>2302</v>
      </c>
      <c r="V252" s="1" t="s">
        <v>2303</v>
      </c>
      <c r="X252" s="9" t="s">
        <v>806</v>
      </c>
      <c r="Y252" s="1" t="s">
        <v>2304</v>
      </c>
      <c r="Z252" s="1" t="s">
        <v>2305</v>
      </c>
    </row>
    <row r="253" spans="20:26" x14ac:dyDescent="0.3">
      <c r="T253" s="9" t="s">
        <v>2068</v>
      </c>
      <c r="U253" s="1" t="s">
        <v>2306</v>
      </c>
      <c r="V253" s="1" t="s">
        <v>2307</v>
      </c>
      <c r="X253" s="9" t="s">
        <v>806</v>
      </c>
      <c r="Y253" s="1" t="s">
        <v>2308</v>
      </c>
      <c r="Z253" s="1" t="s">
        <v>2309</v>
      </c>
    </row>
    <row r="254" spans="20:26" x14ac:dyDescent="0.3">
      <c r="T254" s="9" t="s">
        <v>2068</v>
      </c>
      <c r="U254" s="1" t="s">
        <v>2310</v>
      </c>
      <c r="V254" s="1" t="s">
        <v>2311</v>
      </c>
      <c r="X254" s="9" t="s">
        <v>806</v>
      </c>
      <c r="Y254" s="1" t="s">
        <v>2312</v>
      </c>
      <c r="Z254" s="1" t="s">
        <v>2313</v>
      </c>
    </row>
    <row r="255" spans="20:26" x14ac:dyDescent="0.3">
      <c r="T255" s="9" t="s">
        <v>2068</v>
      </c>
      <c r="U255" s="1" t="s">
        <v>2314</v>
      </c>
      <c r="V255" s="1" t="s">
        <v>2315</v>
      </c>
      <c r="X255" s="9" t="s">
        <v>806</v>
      </c>
      <c r="Y255" s="1" t="s">
        <v>2316</v>
      </c>
      <c r="Z255" s="1" t="s">
        <v>2317</v>
      </c>
    </row>
    <row r="256" spans="20:26" x14ac:dyDescent="0.3">
      <c r="T256" s="9" t="s">
        <v>2068</v>
      </c>
      <c r="U256" s="1" t="s">
        <v>2318</v>
      </c>
      <c r="V256" s="1" t="s">
        <v>2319</v>
      </c>
      <c r="X256" s="9" t="s">
        <v>806</v>
      </c>
      <c r="Y256" s="1" t="s">
        <v>2320</v>
      </c>
      <c r="Z256" s="1" t="s">
        <v>2321</v>
      </c>
    </row>
    <row r="257" spans="20:26" x14ac:dyDescent="0.3">
      <c r="T257" s="9" t="s">
        <v>2068</v>
      </c>
      <c r="U257" s="1" t="s">
        <v>2322</v>
      </c>
      <c r="V257" s="1" t="s">
        <v>2323</v>
      </c>
      <c r="X257" s="9" t="s">
        <v>806</v>
      </c>
      <c r="Y257" s="1" t="s">
        <v>2324</v>
      </c>
      <c r="Z257" s="1" t="s">
        <v>2325</v>
      </c>
    </row>
    <row r="258" spans="20:26" x14ac:dyDescent="0.3">
      <c r="T258" s="9" t="s">
        <v>2068</v>
      </c>
      <c r="U258" s="1" t="s">
        <v>2326</v>
      </c>
      <c r="V258" s="1" t="s">
        <v>2327</v>
      </c>
      <c r="X258" s="9" t="s">
        <v>806</v>
      </c>
      <c r="Y258" s="1" t="s">
        <v>2328</v>
      </c>
      <c r="Z258" s="1" t="s">
        <v>2329</v>
      </c>
    </row>
    <row r="259" spans="20:26" x14ac:dyDescent="0.3">
      <c r="T259" s="9" t="s">
        <v>2068</v>
      </c>
      <c r="U259" s="1" t="s">
        <v>2330</v>
      </c>
      <c r="V259" s="1" t="s">
        <v>2331</v>
      </c>
      <c r="X259" s="9" t="s">
        <v>806</v>
      </c>
      <c r="Y259" s="1" t="s">
        <v>2332</v>
      </c>
      <c r="Z259" s="1" t="s">
        <v>2333</v>
      </c>
    </row>
    <row r="260" spans="20:26" x14ac:dyDescent="0.3">
      <c r="T260" s="9" t="s">
        <v>2068</v>
      </c>
      <c r="U260" s="1" t="s">
        <v>2334</v>
      </c>
      <c r="V260" s="1" t="s">
        <v>2335</v>
      </c>
      <c r="X260" s="9" t="s">
        <v>806</v>
      </c>
      <c r="Y260" s="1" t="s">
        <v>2336</v>
      </c>
      <c r="Z260" s="1" t="s">
        <v>2337</v>
      </c>
    </row>
    <row r="261" spans="20:26" x14ac:dyDescent="0.3">
      <c r="T261" s="9" t="s">
        <v>2068</v>
      </c>
      <c r="U261" s="1" t="s">
        <v>2338</v>
      </c>
      <c r="V261" s="1" t="s">
        <v>2339</v>
      </c>
      <c r="X261" s="9" t="s">
        <v>806</v>
      </c>
      <c r="Y261" s="1" t="s">
        <v>2340</v>
      </c>
      <c r="Z261" s="1" t="s">
        <v>2341</v>
      </c>
    </row>
    <row r="262" spans="20:26" x14ac:dyDescent="0.3">
      <c r="T262" s="9" t="s">
        <v>2068</v>
      </c>
      <c r="U262" s="1" t="s">
        <v>2342</v>
      </c>
      <c r="V262" s="1" t="s">
        <v>2343</v>
      </c>
      <c r="X262" s="9" t="s">
        <v>806</v>
      </c>
      <c r="Y262" s="1" t="s">
        <v>2344</v>
      </c>
      <c r="Z262" s="1" t="s">
        <v>2345</v>
      </c>
    </row>
    <row r="263" spans="20:26" x14ac:dyDescent="0.3">
      <c r="T263" s="9" t="s">
        <v>2068</v>
      </c>
      <c r="U263" s="1" t="s">
        <v>2346</v>
      </c>
      <c r="V263" s="1" t="s">
        <v>2347</v>
      </c>
      <c r="X263" s="9" t="s">
        <v>806</v>
      </c>
      <c r="Y263" s="1" t="s">
        <v>2348</v>
      </c>
      <c r="Z263" s="1" t="s">
        <v>2349</v>
      </c>
    </row>
    <row r="264" spans="20:26" x14ac:dyDescent="0.3">
      <c r="T264" s="9" t="s">
        <v>2068</v>
      </c>
      <c r="U264" s="1" t="s">
        <v>2350</v>
      </c>
      <c r="V264" s="1" t="s">
        <v>2351</v>
      </c>
      <c r="X264" s="9" t="s">
        <v>806</v>
      </c>
      <c r="Y264" s="1" t="s">
        <v>2352</v>
      </c>
      <c r="Z264" s="1" t="s">
        <v>2353</v>
      </c>
    </row>
    <row r="265" spans="20:26" x14ac:dyDescent="0.3">
      <c r="T265" s="9" t="s">
        <v>2068</v>
      </c>
      <c r="U265" s="1" t="s">
        <v>2354</v>
      </c>
      <c r="V265" s="1" t="s">
        <v>2355</v>
      </c>
      <c r="X265" s="9" t="s">
        <v>806</v>
      </c>
      <c r="Y265" s="1" t="s">
        <v>2356</v>
      </c>
      <c r="Z265" s="1" t="s">
        <v>2357</v>
      </c>
    </row>
    <row r="266" spans="20:26" x14ac:dyDescent="0.3">
      <c r="T266" s="9" t="s">
        <v>2068</v>
      </c>
      <c r="U266" s="1" t="s">
        <v>2358</v>
      </c>
      <c r="V266" s="1" t="s">
        <v>2359</v>
      </c>
      <c r="X266" s="9" t="s">
        <v>806</v>
      </c>
      <c r="Y266" s="1" t="s">
        <v>2360</v>
      </c>
      <c r="Z266" s="1" t="s">
        <v>2361</v>
      </c>
    </row>
    <row r="267" spans="20:26" x14ac:dyDescent="0.3">
      <c r="T267" s="9" t="s">
        <v>2068</v>
      </c>
      <c r="U267" s="1" t="s">
        <v>2362</v>
      </c>
      <c r="V267" s="1" t="s">
        <v>2363</v>
      </c>
      <c r="X267" s="9" t="s">
        <v>806</v>
      </c>
      <c r="Y267" s="1" t="s">
        <v>2364</v>
      </c>
      <c r="Z267" s="1" t="s">
        <v>2365</v>
      </c>
    </row>
    <row r="268" spans="20:26" x14ac:dyDescent="0.3">
      <c r="T268" s="9" t="s">
        <v>2068</v>
      </c>
      <c r="U268" s="1" t="s">
        <v>2366</v>
      </c>
      <c r="V268" s="1" t="s">
        <v>2367</v>
      </c>
      <c r="X268" s="9" t="s">
        <v>806</v>
      </c>
      <c r="Y268" s="1" t="s">
        <v>2368</v>
      </c>
      <c r="Z268" s="1" t="s">
        <v>2369</v>
      </c>
    </row>
    <row r="269" spans="20:26" x14ac:dyDescent="0.3">
      <c r="T269" s="9" t="s">
        <v>2068</v>
      </c>
      <c r="U269" s="1" t="s">
        <v>2370</v>
      </c>
      <c r="V269" s="1" t="s">
        <v>2371</v>
      </c>
      <c r="X269" s="9" t="s">
        <v>806</v>
      </c>
      <c r="Y269" s="1" t="s">
        <v>2372</v>
      </c>
      <c r="Z269" s="1" t="s">
        <v>2373</v>
      </c>
    </row>
    <row r="270" spans="20:26" x14ac:dyDescent="0.3">
      <c r="T270" s="9" t="s">
        <v>2068</v>
      </c>
      <c r="U270" s="1" t="s">
        <v>2374</v>
      </c>
      <c r="V270" s="1" t="s">
        <v>2375</v>
      </c>
      <c r="X270" s="9" t="s">
        <v>806</v>
      </c>
      <c r="Y270" s="1" t="s">
        <v>2376</v>
      </c>
      <c r="Z270" s="1" t="s">
        <v>2377</v>
      </c>
    </row>
    <row r="271" spans="20:26" x14ac:dyDescent="0.3">
      <c r="T271" s="9" t="s">
        <v>2068</v>
      </c>
      <c r="U271" s="1" t="s">
        <v>2378</v>
      </c>
      <c r="V271" s="1" t="s">
        <v>2379</v>
      </c>
      <c r="X271" s="9" t="s">
        <v>806</v>
      </c>
      <c r="Y271" s="1" t="s">
        <v>2380</v>
      </c>
      <c r="Z271" s="1" t="s">
        <v>2381</v>
      </c>
    </row>
    <row r="272" spans="20:26" x14ac:dyDescent="0.3">
      <c r="T272" s="9" t="s">
        <v>2068</v>
      </c>
      <c r="U272" s="1" t="s">
        <v>2382</v>
      </c>
      <c r="V272" s="1" t="s">
        <v>2383</v>
      </c>
      <c r="X272" s="9" t="s">
        <v>806</v>
      </c>
      <c r="Y272" s="1" t="s">
        <v>2384</v>
      </c>
      <c r="Z272" s="1" t="s">
        <v>2385</v>
      </c>
    </row>
    <row r="273" spans="20:26" x14ac:dyDescent="0.3">
      <c r="T273" s="9" t="s">
        <v>2068</v>
      </c>
      <c r="U273" s="1" t="s">
        <v>2386</v>
      </c>
      <c r="V273" s="1" t="s">
        <v>2387</v>
      </c>
      <c r="X273" s="9" t="s">
        <v>806</v>
      </c>
      <c r="Y273" s="1" t="s">
        <v>2388</v>
      </c>
      <c r="Z273" s="1" t="s">
        <v>2389</v>
      </c>
    </row>
    <row r="274" spans="20:26" x14ac:dyDescent="0.3">
      <c r="T274" s="9" t="s">
        <v>2068</v>
      </c>
      <c r="U274" s="1" t="s">
        <v>2390</v>
      </c>
      <c r="V274" s="1" t="s">
        <v>2391</v>
      </c>
      <c r="X274" s="9" t="s">
        <v>806</v>
      </c>
      <c r="Y274" s="1" t="s">
        <v>2392</v>
      </c>
      <c r="Z274" s="1" t="s">
        <v>2393</v>
      </c>
    </row>
    <row r="275" spans="20:26" x14ac:dyDescent="0.3">
      <c r="T275" s="9" t="s">
        <v>2068</v>
      </c>
      <c r="U275" s="1" t="s">
        <v>2394</v>
      </c>
      <c r="V275" s="1" t="s">
        <v>2395</v>
      </c>
      <c r="X275" s="9" t="s">
        <v>806</v>
      </c>
      <c r="Y275" s="1" t="s">
        <v>2396</v>
      </c>
      <c r="Z275" s="1" t="s">
        <v>2397</v>
      </c>
    </row>
    <row r="276" spans="20:26" x14ac:dyDescent="0.3">
      <c r="T276" s="9" t="s">
        <v>2068</v>
      </c>
      <c r="U276" s="1" t="s">
        <v>2398</v>
      </c>
      <c r="V276" s="1" t="s">
        <v>2399</v>
      </c>
      <c r="X276" s="9" t="s">
        <v>806</v>
      </c>
      <c r="Y276" s="1" t="s">
        <v>2400</v>
      </c>
      <c r="Z276" s="1" t="s">
        <v>2401</v>
      </c>
    </row>
    <row r="277" spans="20:26" x14ac:dyDescent="0.3">
      <c r="T277" s="9" t="s">
        <v>2068</v>
      </c>
      <c r="U277" s="1" t="s">
        <v>2402</v>
      </c>
      <c r="V277" s="1" t="s">
        <v>2403</v>
      </c>
      <c r="X277" s="9" t="s">
        <v>806</v>
      </c>
      <c r="Y277" s="1" t="s">
        <v>2404</v>
      </c>
      <c r="Z277" s="1" t="s">
        <v>2405</v>
      </c>
    </row>
    <row r="278" spans="20:26" x14ac:dyDescent="0.3">
      <c r="T278" s="9" t="s">
        <v>2068</v>
      </c>
      <c r="U278" s="1" t="s">
        <v>2406</v>
      </c>
      <c r="V278" s="1" t="s">
        <v>2407</v>
      </c>
      <c r="X278" s="9" t="s">
        <v>806</v>
      </c>
      <c r="Y278" s="1" t="s">
        <v>2408</v>
      </c>
      <c r="Z278" s="1" t="s">
        <v>2409</v>
      </c>
    </row>
    <row r="279" spans="20:26" x14ac:dyDescent="0.3">
      <c r="T279" s="9" t="s">
        <v>2068</v>
      </c>
      <c r="U279" s="1" t="s">
        <v>2410</v>
      </c>
      <c r="V279" s="1" t="s">
        <v>2411</v>
      </c>
      <c r="X279" s="9" t="s">
        <v>806</v>
      </c>
      <c r="Y279" s="1" t="s">
        <v>2412</v>
      </c>
      <c r="Z279" s="1" t="s">
        <v>2413</v>
      </c>
    </row>
    <row r="280" spans="20:26" x14ac:dyDescent="0.3">
      <c r="T280" s="9" t="s">
        <v>2068</v>
      </c>
      <c r="U280" s="1" t="s">
        <v>2414</v>
      </c>
      <c r="V280" s="1" t="s">
        <v>2415</v>
      </c>
      <c r="X280" s="9" t="s">
        <v>806</v>
      </c>
      <c r="Y280" s="1" t="s">
        <v>2416</v>
      </c>
      <c r="Z280" s="1" t="s">
        <v>2417</v>
      </c>
    </row>
    <row r="281" spans="20:26" x14ac:dyDescent="0.3">
      <c r="T281" s="9" t="s">
        <v>2068</v>
      </c>
      <c r="U281" s="1" t="s">
        <v>2418</v>
      </c>
      <c r="V281" s="1" t="s">
        <v>2419</v>
      </c>
      <c r="X281" s="9" t="s">
        <v>806</v>
      </c>
      <c r="Y281" s="1" t="s">
        <v>2420</v>
      </c>
      <c r="Z281" s="1" t="s">
        <v>2421</v>
      </c>
    </row>
    <row r="282" spans="20:26" x14ac:dyDescent="0.3">
      <c r="T282" s="9" t="s">
        <v>2068</v>
      </c>
      <c r="U282" s="1" t="s">
        <v>2422</v>
      </c>
      <c r="V282" s="1" t="s">
        <v>2423</v>
      </c>
      <c r="X282" s="9" t="s">
        <v>806</v>
      </c>
      <c r="Y282" s="1" t="s">
        <v>2424</v>
      </c>
      <c r="Z282" s="1" t="s">
        <v>2425</v>
      </c>
    </row>
    <row r="283" spans="20:26" x14ac:dyDescent="0.3">
      <c r="T283" s="9" t="s">
        <v>2068</v>
      </c>
      <c r="U283" s="1" t="s">
        <v>2426</v>
      </c>
      <c r="V283" s="1" t="s">
        <v>2427</v>
      </c>
      <c r="X283" s="9" t="s">
        <v>806</v>
      </c>
      <c r="Y283" s="1" t="s">
        <v>2428</v>
      </c>
      <c r="Z283" s="1" t="s">
        <v>2429</v>
      </c>
    </row>
    <row r="284" spans="20:26" x14ac:dyDescent="0.3">
      <c r="T284" s="9" t="s">
        <v>2068</v>
      </c>
      <c r="U284" s="1" t="s">
        <v>2430</v>
      </c>
      <c r="V284" s="1" t="s">
        <v>2431</v>
      </c>
      <c r="X284" s="9" t="s">
        <v>806</v>
      </c>
      <c r="Y284" s="1" t="s">
        <v>2432</v>
      </c>
      <c r="Z284" s="1" t="s">
        <v>2433</v>
      </c>
    </row>
    <row r="285" spans="20:26" x14ac:dyDescent="0.3">
      <c r="T285" s="9" t="s">
        <v>2068</v>
      </c>
      <c r="U285" s="1" t="s">
        <v>2434</v>
      </c>
      <c r="V285" s="1" t="s">
        <v>2435</v>
      </c>
      <c r="X285" s="9" t="s">
        <v>806</v>
      </c>
      <c r="Y285" s="1" t="s">
        <v>2436</v>
      </c>
      <c r="Z285" s="1" t="s">
        <v>2437</v>
      </c>
    </row>
    <row r="286" spans="20:26" x14ac:dyDescent="0.3">
      <c r="T286" s="9" t="s">
        <v>2068</v>
      </c>
      <c r="U286" s="1" t="s">
        <v>2438</v>
      </c>
      <c r="V286" s="1" t="s">
        <v>2439</v>
      </c>
      <c r="X286" s="9" t="s">
        <v>806</v>
      </c>
      <c r="Y286" s="1" t="s">
        <v>2440</v>
      </c>
      <c r="Z286" s="1" t="s">
        <v>2441</v>
      </c>
    </row>
    <row r="287" spans="20:26" x14ac:dyDescent="0.3">
      <c r="T287" s="9" t="s">
        <v>2068</v>
      </c>
      <c r="U287" s="1" t="s">
        <v>2442</v>
      </c>
      <c r="V287" s="1" t="s">
        <v>2443</v>
      </c>
      <c r="X287" s="9" t="s">
        <v>806</v>
      </c>
      <c r="Y287" s="1" t="s">
        <v>2444</v>
      </c>
      <c r="Z287" s="1" t="s">
        <v>2445</v>
      </c>
    </row>
    <row r="288" spans="20:26" x14ac:dyDescent="0.3">
      <c r="T288" s="9" t="s">
        <v>2068</v>
      </c>
      <c r="U288" s="1" t="s">
        <v>2446</v>
      </c>
      <c r="V288" s="1" t="s">
        <v>2447</v>
      </c>
      <c r="X288" s="9" t="s">
        <v>806</v>
      </c>
      <c r="Y288" s="1" t="s">
        <v>2448</v>
      </c>
      <c r="Z288" s="1" t="s">
        <v>2449</v>
      </c>
    </row>
    <row r="289" spans="20:26" x14ac:dyDescent="0.3">
      <c r="T289" s="9" t="s">
        <v>2068</v>
      </c>
      <c r="U289" s="1" t="s">
        <v>2450</v>
      </c>
      <c r="V289" s="1" t="s">
        <v>2451</v>
      </c>
      <c r="X289" s="9" t="s">
        <v>806</v>
      </c>
      <c r="Y289" s="1" t="s">
        <v>2452</v>
      </c>
      <c r="Z289" s="1" t="s">
        <v>2453</v>
      </c>
    </row>
    <row r="290" spans="20:26" x14ac:dyDescent="0.3">
      <c r="T290" s="9" t="s">
        <v>2068</v>
      </c>
      <c r="U290" s="1" t="s">
        <v>2454</v>
      </c>
      <c r="V290" s="1" t="s">
        <v>2455</v>
      </c>
      <c r="X290" s="9" t="s">
        <v>806</v>
      </c>
      <c r="Y290" s="1" t="s">
        <v>2456</v>
      </c>
      <c r="Z290" s="1" t="s">
        <v>2457</v>
      </c>
    </row>
    <row r="291" spans="20:26" x14ac:dyDescent="0.3">
      <c r="T291" s="9" t="s">
        <v>2068</v>
      </c>
      <c r="U291" s="1" t="s">
        <v>2458</v>
      </c>
      <c r="V291" s="1" t="s">
        <v>2459</v>
      </c>
      <c r="X291" s="9" t="s">
        <v>806</v>
      </c>
      <c r="Y291" s="1" t="s">
        <v>2460</v>
      </c>
      <c r="Z291" s="1" t="s">
        <v>2461</v>
      </c>
    </row>
    <row r="292" spans="20:26" x14ac:dyDescent="0.3">
      <c r="T292" s="9" t="s">
        <v>2068</v>
      </c>
      <c r="U292" s="1" t="s">
        <v>2462</v>
      </c>
      <c r="V292" s="1" t="s">
        <v>2463</v>
      </c>
      <c r="X292" s="9" t="s">
        <v>806</v>
      </c>
      <c r="Y292" s="1" t="s">
        <v>2464</v>
      </c>
      <c r="Z292" s="1" t="s">
        <v>2465</v>
      </c>
    </row>
    <row r="293" spans="20:26" x14ac:dyDescent="0.3">
      <c r="T293" s="9" t="s">
        <v>2068</v>
      </c>
      <c r="U293" s="1" t="s">
        <v>2466</v>
      </c>
      <c r="V293" s="1" t="s">
        <v>2467</v>
      </c>
      <c r="X293" s="9" t="s">
        <v>941</v>
      </c>
      <c r="Y293" s="1" t="s">
        <v>2468</v>
      </c>
      <c r="Z293" s="1" t="s">
        <v>2469</v>
      </c>
    </row>
    <row r="294" spans="20:26" x14ac:dyDescent="0.3">
      <c r="T294" s="9" t="s">
        <v>2068</v>
      </c>
      <c r="U294" s="1" t="s">
        <v>2470</v>
      </c>
      <c r="V294" s="1" t="s">
        <v>2471</v>
      </c>
      <c r="X294" s="9" t="s">
        <v>941</v>
      </c>
      <c r="Y294" s="1" t="s">
        <v>2472</v>
      </c>
      <c r="Z294" s="1" t="s">
        <v>2473</v>
      </c>
    </row>
    <row r="295" spans="20:26" x14ac:dyDescent="0.3">
      <c r="T295" s="9" t="s">
        <v>2068</v>
      </c>
      <c r="U295" s="1" t="s">
        <v>2474</v>
      </c>
      <c r="V295" s="1" t="s">
        <v>2475</v>
      </c>
      <c r="X295" s="9" t="s">
        <v>941</v>
      </c>
      <c r="Y295" s="1" t="s">
        <v>2476</v>
      </c>
      <c r="Z295" s="1" t="s">
        <v>2477</v>
      </c>
    </row>
    <row r="296" spans="20:26" x14ac:dyDescent="0.3">
      <c r="T296" s="9" t="s">
        <v>2068</v>
      </c>
      <c r="U296" s="1" t="s">
        <v>2478</v>
      </c>
      <c r="V296" s="1" t="s">
        <v>2479</v>
      </c>
      <c r="X296" s="9" t="s">
        <v>941</v>
      </c>
      <c r="Y296" s="1" t="s">
        <v>2480</v>
      </c>
      <c r="Z296" s="1" t="s">
        <v>2481</v>
      </c>
    </row>
    <row r="297" spans="20:26" x14ac:dyDescent="0.3">
      <c r="T297" s="9" t="s">
        <v>2068</v>
      </c>
      <c r="U297" s="1" t="s">
        <v>2478</v>
      </c>
      <c r="V297" s="1" t="s">
        <v>2482</v>
      </c>
      <c r="X297" s="9" t="s">
        <v>941</v>
      </c>
      <c r="Y297" s="1" t="s">
        <v>2483</v>
      </c>
      <c r="Z297" s="1" t="s">
        <v>2484</v>
      </c>
    </row>
    <row r="298" spans="20:26" x14ac:dyDescent="0.3">
      <c r="T298" s="9" t="s">
        <v>2068</v>
      </c>
      <c r="U298" s="1" t="s">
        <v>2485</v>
      </c>
      <c r="V298" s="1" t="s">
        <v>2486</v>
      </c>
      <c r="X298" s="9" t="s">
        <v>941</v>
      </c>
      <c r="Y298" s="1" t="s">
        <v>2487</v>
      </c>
      <c r="Z298" s="1" t="s">
        <v>2488</v>
      </c>
    </row>
    <row r="299" spans="20:26" x14ac:dyDescent="0.3">
      <c r="T299" s="9" t="s">
        <v>2068</v>
      </c>
      <c r="U299" s="1" t="s">
        <v>2489</v>
      </c>
      <c r="V299" s="1" t="s">
        <v>2490</v>
      </c>
      <c r="X299" s="9" t="s">
        <v>941</v>
      </c>
      <c r="Y299" s="1" t="s">
        <v>2491</v>
      </c>
      <c r="Z299" s="1" t="s">
        <v>2492</v>
      </c>
    </row>
    <row r="300" spans="20:26" x14ac:dyDescent="0.3">
      <c r="T300" s="9" t="s">
        <v>2068</v>
      </c>
      <c r="U300" s="1" t="s">
        <v>2493</v>
      </c>
      <c r="V300" s="1" t="s">
        <v>2494</v>
      </c>
      <c r="X300" s="9" t="s">
        <v>941</v>
      </c>
      <c r="Y300" s="1" t="s">
        <v>2495</v>
      </c>
      <c r="Z300" s="1" t="s">
        <v>2496</v>
      </c>
    </row>
    <row r="301" spans="20:26" x14ac:dyDescent="0.3">
      <c r="T301" s="9" t="s">
        <v>2068</v>
      </c>
      <c r="U301" s="1" t="s">
        <v>2497</v>
      </c>
      <c r="V301" s="1" t="s">
        <v>2498</v>
      </c>
      <c r="X301" s="9" t="s">
        <v>941</v>
      </c>
      <c r="Y301" s="1" t="s">
        <v>2499</v>
      </c>
      <c r="Z301" s="1" t="s">
        <v>2500</v>
      </c>
    </row>
    <row r="302" spans="20:26" x14ac:dyDescent="0.3">
      <c r="T302" s="9" t="s">
        <v>2068</v>
      </c>
      <c r="U302" s="1" t="s">
        <v>2501</v>
      </c>
      <c r="V302" s="1" t="s">
        <v>2502</v>
      </c>
      <c r="X302" s="9" t="s">
        <v>941</v>
      </c>
      <c r="Y302" s="1" t="s">
        <v>2503</v>
      </c>
      <c r="Z302" s="1" t="s">
        <v>2504</v>
      </c>
    </row>
    <row r="303" spans="20:26" x14ac:dyDescent="0.3">
      <c r="T303" s="9" t="s">
        <v>2068</v>
      </c>
      <c r="U303" s="1" t="s">
        <v>2505</v>
      </c>
      <c r="V303" s="1" t="s">
        <v>2506</v>
      </c>
      <c r="X303" s="9" t="s">
        <v>941</v>
      </c>
      <c r="Y303" s="1" t="s">
        <v>2507</v>
      </c>
      <c r="Z303" s="1" t="s">
        <v>2508</v>
      </c>
    </row>
    <row r="304" spans="20:26" x14ac:dyDescent="0.3">
      <c r="T304" s="9" t="s">
        <v>2068</v>
      </c>
      <c r="U304" s="1" t="s">
        <v>2509</v>
      </c>
      <c r="V304" s="1" t="s">
        <v>2510</v>
      </c>
      <c r="X304" s="9" t="s">
        <v>941</v>
      </c>
      <c r="Y304" s="1" t="s">
        <v>2511</v>
      </c>
      <c r="Z304" s="1" t="s">
        <v>2512</v>
      </c>
    </row>
    <row r="305" spans="20:26" x14ac:dyDescent="0.3">
      <c r="T305" s="9" t="s">
        <v>2068</v>
      </c>
      <c r="U305" s="1" t="s">
        <v>2513</v>
      </c>
      <c r="V305" s="1" t="s">
        <v>2514</v>
      </c>
      <c r="X305" s="9" t="s">
        <v>941</v>
      </c>
      <c r="Y305" s="1" t="s">
        <v>2515</v>
      </c>
      <c r="Z305" s="1" t="s">
        <v>2516</v>
      </c>
    </row>
    <row r="306" spans="20:26" x14ac:dyDescent="0.3">
      <c r="T306" s="9" t="s">
        <v>2068</v>
      </c>
      <c r="U306" s="1" t="s">
        <v>2517</v>
      </c>
      <c r="V306" s="1" t="s">
        <v>2518</v>
      </c>
      <c r="X306" s="9" t="s">
        <v>941</v>
      </c>
      <c r="Y306" s="1" t="s">
        <v>2519</v>
      </c>
      <c r="Z306" s="1" t="s">
        <v>2520</v>
      </c>
    </row>
    <row r="307" spans="20:26" x14ac:dyDescent="0.3">
      <c r="T307" s="9" t="s">
        <v>2068</v>
      </c>
      <c r="U307" s="1" t="s">
        <v>2521</v>
      </c>
      <c r="V307" s="1" t="s">
        <v>2522</v>
      </c>
      <c r="X307" s="9" t="s">
        <v>941</v>
      </c>
      <c r="Y307" s="1" t="s">
        <v>2523</v>
      </c>
      <c r="Z307" s="1" t="s">
        <v>2524</v>
      </c>
    </row>
    <row r="308" spans="20:26" x14ac:dyDescent="0.3">
      <c r="T308" s="9" t="s">
        <v>2068</v>
      </c>
      <c r="U308" s="1" t="s">
        <v>2525</v>
      </c>
      <c r="V308" s="1" t="s">
        <v>2526</v>
      </c>
      <c r="X308" s="9" t="s">
        <v>941</v>
      </c>
      <c r="Y308" s="1" t="s">
        <v>2527</v>
      </c>
      <c r="Z308" s="1" t="s">
        <v>2528</v>
      </c>
    </row>
    <row r="309" spans="20:26" x14ac:dyDescent="0.3">
      <c r="T309" s="9" t="s">
        <v>2068</v>
      </c>
      <c r="U309" s="1" t="s">
        <v>2529</v>
      </c>
      <c r="V309" s="1" t="s">
        <v>2530</v>
      </c>
      <c r="X309" s="9" t="s">
        <v>941</v>
      </c>
      <c r="Y309" s="1" t="s">
        <v>2531</v>
      </c>
      <c r="Z309" s="1" t="s">
        <v>2532</v>
      </c>
    </row>
    <row r="310" spans="20:26" x14ac:dyDescent="0.3">
      <c r="T310" s="9" t="s">
        <v>2068</v>
      </c>
      <c r="U310" s="1" t="s">
        <v>2533</v>
      </c>
      <c r="V310" s="1" t="s">
        <v>2534</v>
      </c>
      <c r="X310" s="9" t="s">
        <v>941</v>
      </c>
      <c r="Y310" s="1" t="s">
        <v>2535</v>
      </c>
      <c r="Z310" s="1" t="s">
        <v>2536</v>
      </c>
    </row>
    <row r="311" spans="20:26" x14ac:dyDescent="0.3">
      <c r="T311" s="9" t="s">
        <v>2068</v>
      </c>
      <c r="U311" s="1" t="s">
        <v>2537</v>
      </c>
      <c r="V311" s="1" t="s">
        <v>2538</v>
      </c>
      <c r="X311" s="9" t="s">
        <v>941</v>
      </c>
      <c r="Y311" s="1" t="s">
        <v>2539</v>
      </c>
      <c r="Z311" s="1" t="s">
        <v>2540</v>
      </c>
    </row>
    <row r="312" spans="20:26" x14ac:dyDescent="0.3">
      <c r="T312" s="9" t="s">
        <v>2068</v>
      </c>
      <c r="U312" s="1" t="s">
        <v>2541</v>
      </c>
      <c r="V312" s="1" t="s">
        <v>2542</v>
      </c>
      <c r="X312" s="9" t="s">
        <v>941</v>
      </c>
      <c r="Y312" s="1" t="s">
        <v>2543</v>
      </c>
      <c r="Z312" s="1" t="s">
        <v>2544</v>
      </c>
    </row>
    <row r="313" spans="20:26" x14ac:dyDescent="0.3">
      <c r="T313" s="9" t="s">
        <v>2068</v>
      </c>
      <c r="U313" s="1" t="s">
        <v>2545</v>
      </c>
      <c r="V313" s="1" t="s">
        <v>2546</v>
      </c>
      <c r="X313" s="9" t="s">
        <v>941</v>
      </c>
      <c r="Y313" s="1" t="s">
        <v>2547</v>
      </c>
      <c r="Z313" s="1" t="s">
        <v>2548</v>
      </c>
    </row>
    <row r="314" spans="20:26" x14ac:dyDescent="0.3">
      <c r="T314" s="9" t="s">
        <v>2068</v>
      </c>
      <c r="U314" s="1" t="s">
        <v>2549</v>
      </c>
      <c r="V314" s="1" t="s">
        <v>2550</v>
      </c>
      <c r="X314" s="9" t="s">
        <v>941</v>
      </c>
      <c r="Y314" s="1" t="s">
        <v>2551</v>
      </c>
      <c r="Z314" s="1" t="s">
        <v>2552</v>
      </c>
    </row>
    <row r="315" spans="20:26" x14ac:dyDescent="0.3">
      <c r="T315" s="9" t="s">
        <v>2068</v>
      </c>
      <c r="U315" s="1" t="s">
        <v>2553</v>
      </c>
      <c r="V315" s="1" t="s">
        <v>2554</v>
      </c>
      <c r="X315" s="9" t="s">
        <v>941</v>
      </c>
      <c r="Y315" s="1" t="s">
        <v>2555</v>
      </c>
      <c r="Z315" s="1" t="s">
        <v>2556</v>
      </c>
    </row>
    <row r="316" spans="20:26" x14ac:dyDescent="0.3">
      <c r="T316" s="9" t="s">
        <v>2068</v>
      </c>
      <c r="U316" s="1" t="s">
        <v>2557</v>
      </c>
      <c r="V316" s="1" t="s">
        <v>2558</v>
      </c>
      <c r="X316" s="9" t="s">
        <v>941</v>
      </c>
      <c r="Y316" s="1" t="s">
        <v>2559</v>
      </c>
      <c r="Z316" s="1" t="s">
        <v>2560</v>
      </c>
    </row>
    <row r="317" spans="20:26" x14ac:dyDescent="0.3">
      <c r="T317" s="9" t="s">
        <v>2068</v>
      </c>
      <c r="U317" s="1" t="s">
        <v>2561</v>
      </c>
      <c r="V317" s="1" t="s">
        <v>2562</v>
      </c>
      <c r="X317" s="9" t="s">
        <v>941</v>
      </c>
      <c r="Y317" s="1" t="s">
        <v>2563</v>
      </c>
      <c r="Z317" s="1" t="s">
        <v>2564</v>
      </c>
    </row>
    <row r="318" spans="20:26" x14ac:dyDescent="0.3">
      <c r="T318" s="9" t="s">
        <v>2068</v>
      </c>
      <c r="U318" s="1" t="s">
        <v>2565</v>
      </c>
      <c r="V318" s="1" t="s">
        <v>2566</v>
      </c>
      <c r="X318" s="9" t="s">
        <v>941</v>
      </c>
      <c r="Y318" s="1" t="s">
        <v>2567</v>
      </c>
      <c r="Z318" s="1" t="s">
        <v>2568</v>
      </c>
    </row>
    <row r="319" spans="20:26" x14ac:dyDescent="0.3">
      <c r="T319" s="9" t="s">
        <v>2068</v>
      </c>
      <c r="U319" s="1" t="s">
        <v>2569</v>
      </c>
      <c r="V319" s="1" t="s">
        <v>2570</v>
      </c>
      <c r="X319" s="9" t="s">
        <v>941</v>
      </c>
      <c r="Y319" s="1" t="s">
        <v>2571</v>
      </c>
      <c r="Z319" s="1" t="s">
        <v>2572</v>
      </c>
    </row>
    <row r="320" spans="20:26" x14ac:dyDescent="0.3">
      <c r="T320" s="9" t="s">
        <v>2068</v>
      </c>
      <c r="U320" s="1" t="s">
        <v>2573</v>
      </c>
      <c r="V320" s="1" t="s">
        <v>2574</v>
      </c>
      <c r="X320" s="9" t="s">
        <v>941</v>
      </c>
      <c r="Y320" s="1" t="s">
        <v>2575</v>
      </c>
      <c r="Z320" s="1" t="s">
        <v>2576</v>
      </c>
    </row>
    <row r="321" spans="20:26" x14ac:dyDescent="0.3">
      <c r="T321" s="9" t="s">
        <v>2068</v>
      </c>
      <c r="U321" s="1" t="s">
        <v>2577</v>
      </c>
      <c r="V321" s="1" t="s">
        <v>2578</v>
      </c>
      <c r="X321" s="9" t="s">
        <v>941</v>
      </c>
      <c r="Y321" s="1" t="s">
        <v>2579</v>
      </c>
      <c r="Z321" s="1" t="s">
        <v>2580</v>
      </c>
    </row>
    <row r="322" spans="20:26" x14ac:dyDescent="0.3">
      <c r="T322" s="9" t="s">
        <v>2068</v>
      </c>
      <c r="U322" s="1" t="s">
        <v>2581</v>
      </c>
      <c r="V322" s="1" t="s">
        <v>2582</v>
      </c>
      <c r="X322" s="9" t="s">
        <v>941</v>
      </c>
      <c r="Y322" s="1" t="s">
        <v>2583</v>
      </c>
      <c r="Z322" s="1" t="s">
        <v>2584</v>
      </c>
    </row>
    <row r="323" spans="20:26" x14ac:dyDescent="0.3">
      <c r="T323" s="9" t="s">
        <v>2068</v>
      </c>
      <c r="U323" s="1" t="s">
        <v>2585</v>
      </c>
      <c r="V323" s="1" t="s">
        <v>2586</v>
      </c>
      <c r="X323" s="9" t="s">
        <v>941</v>
      </c>
      <c r="Y323" s="1" t="s">
        <v>2587</v>
      </c>
      <c r="Z323" s="1" t="s">
        <v>2588</v>
      </c>
    </row>
    <row r="324" spans="20:26" x14ac:dyDescent="0.3">
      <c r="T324" s="9" t="s">
        <v>2068</v>
      </c>
      <c r="U324" s="1" t="s">
        <v>2589</v>
      </c>
      <c r="V324" s="1" t="s">
        <v>2590</v>
      </c>
      <c r="X324" s="9" t="s">
        <v>941</v>
      </c>
      <c r="Y324" s="1" t="s">
        <v>2591</v>
      </c>
      <c r="Z324" s="1" t="s">
        <v>2592</v>
      </c>
    </row>
    <row r="325" spans="20:26" x14ac:dyDescent="0.3">
      <c r="T325" s="9" t="s">
        <v>2068</v>
      </c>
      <c r="U325" s="1" t="s">
        <v>2593</v>
      </c>
      <c r="V325" s="1" t="s">
        <v>2594</v>
      </c>
      <c r="X325" s="9" t="s">
        <v>941</v>
      </c>
      <c r="Y325" s="1" t="s">
        <v>2595</v>
      </c>
      <c r="Z325" s="1" t="s">
        <v>2596</v>
      </c>
    </row>
    <row r="326" spans="20:26" x14ac:dyDescent="0.3">
      <c r="T326" s="9" t="s">
        <v>2068</v>
      </c>
      <c r="U326" s="1" t="s">
        <v>2597</v>
      </c>
      <c r="V326" s="1" t="s">
        <v>2598</v>
      </c>
      <c r="X326" s="9" t="s">
        <v>941</v>
      </c>
      <c r="Y326" s="1" t="s">
        <v>2599</v>
      </c>
      <c r="Z326" s="1" t="s">
        <v>2600</v>
      </c>
    </row>
    <row r="327" spans="20:26" x14ac:dyDescent="0.3">
      <c r="T327" s="9" t="s">
        <v>2068</v>
      </c>
      <c r="U327" s="1" t="s">
        <v>2601</v>
      </c>
      <c r="V327" s="1" t="s">
        <v>2602</v>
      </c>
      <c r="X327" s="9" t="s">
        <v>941</v>
      </c>
      <c r="Y327" s="1" t="s">
        <v>2603</v>
      </c>
      <c r="Z327" s="1" t="s">
        <v>2604</v>
      </c>
    </row>
    <row r="328" spans="20:26" x14ac:dyDescent="0.3">
      <c r="T328" s="9" t="s">
        <v>2068</v>
      </c>
      <c r="U328" s="1" t="s">
        <v>2605</v>
      </c>
      <c r="V328" s="1" t="s">
        <v>2606</v>
      </c>
      <c r="X328" s="9" t="s">
        <v>941</v>
      </c>
      <c r="Y328" s="1" t="s">
        <v>2607</v>
      </c>
      <c r="Z328" s="1" t="s">
        <v>2608</v>
      </c>
    </row>
    <row r="329" spans="20:26" x14ac:dyDescent="0.3">
      <c r="T329" s="9" t="s">
        <v>2068</v>
      </c>
      <c r="U329" s="1" t="s">
        <v>2609</v>
      </c>
      <c r="V329" s="1" t="s">
        <v>2610</v>
      </c>
      <c r="X329" s="9" t="s">
        <v>941</v>
      </c>
      <c r="Y329" s="1" t="s">
        <v>2611</v>
      </c>
      <c r="Z329" s="1" t="s">
        <v>2612</v>
      </c>
    </row>
    <row r="330" spans="20:26" x14ac:dyDescent="0.3">
      <c r="T330" s="9" t="s">
        <v>2068</v>
      </c>
      <c r="U330" s="1" t="s">
        <v>2613</v>
      </c>
      <c r="V330" s="1" t="s">
        <v>2614</v>
      </c>
      <c r="X330" s="9" t="s">
        <v>941</v>
      </c>
      <c r="Y330" s="1" t="s">
        <v>2615</v>
      </c>
      <c r="Z330" s="1" t="s">
        <v>2616</v>
      </c>
    </row>
    <row r="331" spans="20:26" x14ac:dyDescent="0.3">
      <c r="T331" s="9" t="s">
        <v>2068</v>
      </c>
      <c r="U331" s="1" t="s">
        <v>2617</v>
      </c>
      <c r="V331" s="1" t="s">
        <v>2618</v>
      </c>
      <c r="X331" s="9" t="s">
        <v>941</v>
      </c>
      <c r="Y331" s="1" t="s">
        <v>2619</v>
      </c>
      <c r="Z331" s="1" t="s">
        <v>2620</v>
      </c>
    </row>
    <row r="332" spans="20:26" x14ac:dyDescent="0.3">
      <c r="T332" s="9" t="s">
        <v>2068</v>
      </c>
      <c r="U332" s="1" t="s">
        <v>2621</v>
      </c>
      <c r="V332" s="1" t="s">
        <v>2622</v>
      </c>
      <c r="X332" s="9" t="s">
        <v>941</v>
      </c>
      <c r="Y332" s="1" t="s">
        <v>2623</v>
      </c>
      <c r="Z332" s="1" t="s">
        <v>2624</v>
      </c>
    </row>
    <row r="333" spans="20:26" x14ac:dyDescent="0.3">
      <c r="T333" s="9" t="s">
        <v>2068</v>
      </c>
      <c r="U333" s="1" t="s">
        <v>2625</v>
      </c>
      <c r="V333" s="1" t="s">
        <v>2626</v>
      </c>
      <c r="X333" s="9" t="s">
        <v>941</v>
      </c>
      <c r="Y333" s="1" t="s">
        <v>2627</v>
      </c>
      <c r="Z333" s="1" t="s">
        <v>2628</v>
      </c>
    </row>
    <row r="334" spans="20:26" x14ac:dyDescent="0.3">
      <c r="T334" s="9" t="s">
        <v>2068</v>
      </c>
      <c r="U334" s="1" t="s">
        <v>2629</v>
      </c>
      <c r="V334" s="1" t="s">
        <v>2630</v>
      </c>
      <c r="X334" s="9" t="s">
        <v>941</v>
      </c>
      <c r="Y334" s="1" t="s">
        <v>2631</v>
      </c>
      <c r="Z334" s="1" t="s">
        <v>2632</v>
      </c>
    </row>
    <row r="335" spans="20:26" x14ac:dyDescent="0.3">
      <c r="T335" s="9" t="s">
        <v>2068</v>
      </c>
      <c r="U335" s="1" t="s">
        <v>2633</v>
      </c>
      <c r="V335" s="1" t="s">
        <v>2634</v>
      </c>
      <c r="X335" s="9" t="s">
        <v>941</v>
      </c>
      <c r="Y335" s="1" t="s">
        <v>2635</v>
      </c>
      <c r="Z335" s="1" t="s">
        <v>2636</v>
      </c>
    </row>
    <row r="336" spans="20:26" x14ac:dyDescent="0.3">
      <c r="T336" s="9" t="s">
        <v>2068</v>
      </c>
      <c r="U336" s="1" t="s">
        <v>2637</v>
      </c>
      <c r="V336" s="1" t="s">
        <v>2638</v>
      </c>
      <c r="X336" s="9" t="s">
        <v>941</v>
      </c>
      <c r="Y336" s="1" t="s">
        <v>2639</v>
      </c>
      <c r="Z336" s="1" t="s">
        <v>2640</v>
      </c>
    </row>
    <row r="337" spans="20:26" x14ac:dyDescent="0.3">
      <c r="T337" s="9" t="s">
        <v>2068</v>
      </c>
      <c r="U337" s="1" t="s">
        <v>2641</v>
      </c>
      <c r="V337" s="1" t="s">
        <v>2642</v>
      </c>
      <c r="X337" s="9" t="s">
        <v>941</v>
      </c>
      <c r="Y337" s="1" t="s">
        <v>2643</v>
      </c>
      <c r="Z337" s="1" t="s">
        <v>2644</v>
      </c>
    </row>
    <row r="338" spans="20:26" x14ac:dyDescent="0.3">
      <c r="T338" s="9" t="s">
        <v>2068</v>
      </c>
      <c r="U338" s="1" t="s">
        <v>2645</v>
      </c>
      <c r="V338" s="1" t="s">
        <v>2646</v>
      </c>
      <c r="X338" s="9" t="s">
        <v>941</v>
      </c>
      <c r="Y338" s="1" t="s">
        <v>2647</v>
      </c>
      <c r="Z338" s="1" t="s">
        <v>2648</v>
      </c>
    </row>
    <row r="339" spans="20:26" x14ac:dyDescent="0.3">
      <c r="T339" s="9" t="s">
        <v>2068</v>
      </c>
      <c r="U339" s="1" t="s">
        <v>2649</v>
      </c>
      <c r="V339" s="1" t="s">
        <v>2650</v>
      </c>
      <c r="X339" s="9" t="s">
        <v>941</v>
      </c>
      <c r="Y339" s="1" t="s">
        <v>2651</v>
      </c>
      <c r="Z339" s="1" t="s">
        <v>2652</v>
      </c>
    </row>
    <row r="340" spans="20:26" x14ac:dyDescent="0.3">
      <c r="T340" s="9" t="s">
        <v>2068</v>
      </c>
      <c r="U340" s="1" t="s">
        <v>2653</v>
      </c>
      <c r="V340" s="1" t="s">
        <v>2654</v>
      </c>
      <c r="X340" s="9" t="s">
        <v>941</v>
      </c>
      <c r="Y340" s="1" t="s">
        <v>2655</v>
      </c>
      <c r="Z340" s="1" t="s">
        <v>2656</v>
      </c>
    </row>
    <row r="341" spans="20:26" x14ac:dyDescent="0.3">
      <c r="T341" s="9" t="s">
        <v>2068</v>
      </c>
      <c r="U341" s="1" t="s">
        <v>2657</v>
      </c>
      <c r="V341" s="1" t="s">
        <v>2658</v>
      </c>
      <c r="X341" s="9" t="s">
        <v>941</v>
      </c>
      <c r="Y341" s="1" t="s">
        <v>2659</v>
      </c>
      <c r="Z341" s="1" t="s">
        <v>2660</v>
      </c>
    </row>
    <row r="342" spans="20:26" x14ac:dyDescent="0.3">
      <c r="T342" s="9" t="s">
        <v>2068</v>
      </c>
      <c r="U342" s="1" t="s">
        <v>2661</v>
      </c>
      <c r="V342" s="1" t="s">
        <v>2662</v>
      </c>
      <c r="X342" s="9" t="s">
        <v>941</v>
      </c>
      <c r="Y342" s="1" t="s">
        <v>2663</v>
      </c>
      <c r="Z342" s="1" t="s">
        <v>2664</v>
      </c>
    </row>
    <row r="343" spans="20:26" x14ac:dyDescent="0.3">
      <c r="T343" s="9" t="s">
        <v>2068</v>
      </c>
      <c r="U343" s="1" t="s">
        <v>2665</v>
      </c>
      <c r="V343" s="1" t="s">
        <v>2666</v>
      </c>
      <c r="X343" s="9" t="s">
        <v>941</v>
      </c>
      <c r="Y343" s="1" t="s">
        <v>2667</v>
      </c>
      <c r="Z343" s="1" t="s">
        <v>2668</v>
      </c>
    </row>
    <row r="344" spans="20:26" x14ac:dyDescent="0.3">
      <c r="T344" s="9" t="s">
        <v>2068</v>
      </c>
      <c r="U344" s="1" t="s">
        <v>2669</v>
      </c>
      <c r="V344" s="1" t="s">
        <v>2670</v>
      </c>
      <c r="X344" s="9" t="s">
        <v>941</v>
      </c>
      <c r="Y344" s="1" t="s">
        <v>2671</v>
      </c>
      <c r="Z344" s="1" t="s">
        <v>2672</v>
      </c>
    </row>
    <row r="345" spans="20:26" x14ac:dyDescent="0.3">
      <c r="T345" s="9" t="s">
        <v>2068</v>
      </c>
      <c r="U345" s="1" t="s">
        <v>2673</v>
      </c>
      <c r="V345" s="1" t="s">
        <v>2674</v>
      </c>
      <c r="X345" s="9" t="s">
        <v>941</v>
      </c>
      <c r="Y345" s="1" t="s">
        <v>2675</v>
      </c>
      <c r="Z345" s="1" t="s">
        <v>2676</v>
      </c>
    </row>
    <row r="346" spans="20:26" x14ac:dyDescent="0.3">
      <c r="T346" s="9" t="s">
        <v>724</v>
      </c>
      <c r="U346" s="1" t="s">
        <v>2677</v>
      </c>
      <c r="V346" s="1" t="s">
        <v>2678</v>
      </c>
      <c r="X346" s="9" t="s">
        <v>941</v>
      </c>
      <c r="Y346" s="1" t="s">
        <v>2679</v>
      </c>
      <c r="Z346" s="1" t="s">
        <v>2680</v>
      </c>
    </row>
    <row r="347" spans="20:26" x14ac:dyDescent="0.3">
      <c r="T347" s="9" t="s">
        <v>724</v>
      </c>
      <c r="U347" s="1" t="s">
        <v>2681</v>
      </c>
      <c r="V347" s="1" t="s">
        <v>2682</v>
      </c>
      <c r="X347" s="9" t="s">
        <v>941</v>
      </c>
      <c r="Y347" s="1" t="s">
        <v>2683</v>
      </c>
      <c r="Z347" s="1" t="s">
        <v>2684</v>
      </c>
    </row>
    <row r="348" spans="20:26" x14ac:dyDescent="0.3">
      <c r="T348" s="9" t="s">
        <v>724</v>
      </c>
      <c r="U348" s="1" t="s">
        <v>2685</v>
      </c>
      <c r="V348" s="1" t="s">
        <v>2686</v>
      </c>
      <c r="X348" s="9" t="s">
        <v>941</v>
      </c>
      <c r="Y348" s="1" t="s">
        <v>2687</v>
      </c>
      <c r="Z348" s="1" t="s">
        <v>2688</v>
      </c>
    </row>
    <row r="349" spans="20:26" x14ac:dyDescent="0.3">
      <c r="T349" s="9" t="s">
        <v>724</v>
      </c>
      <c r="U349" s="1" t="s">
        <v>2689</v>
      </c>
      <c r="V349" s="1" t="s">
        <v>2690</v>
      </c>
      <c r="X349" s="9" t="s">
        <v>941</v>
      </c>
      <c r="Y349" s="1" t="s">
        <v>2691</v>
      </c>
      <c r="Z349" s="1" t="s">
        <v>2692</v>
      </c>
    </row>
    <row r="350" spans="20:26" x14ac:dyDescent="0.3">
      <c r="T350" s="9" t="s">
        <v>724</v>
      </c>
      <c r="U350" s="1" t="s">
        <v>2693</v>
      </c>
      <c r="V350" s="1" t="s">
        <v>2694</v>
      </c>
      <c r="X350" s="9" t="s">
        <v>941</v>
      </c>
      <c r="Y350" s="1" t="s">
        <v>2695</v>
      </c>
      <c r="Z350" s="1" t="s">
        <v>2696</v>
      </c>
    </row>
    <row r="351" spans="20:26" x14ac:dyDescent="0.3">
      <c r="T351" s="9" t="s">
        <v>724</v>
      </c>
      <c r="U351" s="1" t="s">
        <v>2697</v>
      </c>
      <c r="V351" s="1" t="s">
        <v>2698</v>
      </c>
      <c r="X351" s="9" t="s">
        <v>941</v>
      </c>
      <c r="Y351" s="1" t="s">
        <v>2699</v>
      </c>
      <c r="Z351" s="1" t="s">
        <v>2700</v>
      </c>
    </row>
    <row r="352" spans="20:26" x14ac:dyDescent="0.3">
      <c r="T352" s="9" t="s">
        <v>724</v>
      </c>
      <c r="U352" s="1" t="s">
        <v>2701</v>
      </c>
      <c r="V352" s="1" t="s">
        <v>2702</v>
      </c>
      <c r="X352" s="9" t="s">
        <v>941</v>
      </c>
      <c r="Y352" s="1" t="s">
        <v>2703</v>
      </c>
      <c r="Z352" s="1" t="s">
        <v>2704</v>
      </c>
    </row>
    <row r="353" spans="20:26" x14ac:dyDescent="0.3">
      <c r="T353" s="9" t="s">
        <v>724</v>
      </c>
      <c r="U353" s="1" t="s">
        <v>2705</v>
      </c>
      <c r="V353" s="1" t="s">
        <v>2706</v>
      </c>
      <c r="X353" s="9" t="s">
        <v>941</v>
      </c>
      <c r="Y353" s="1" t="s">
        <v>2707</v>
      </c>
      <c r="Z353" s="1" t="s">
        <v>2708</v>
      </c>
    </row>
    <row r="354" spans="20:26" x14ac:dyDescent="0.3">
      <c r="T354" s="9" t="s">
        <v>724</v>
      </c>
      <c r="U354" s="1" t="s">
        <v>2709</v>
      </c>
      <c r="V354" s="1" t="s">
        <v>2710</v>
      </c>
      <c r="X354" s="9" t="s">
        <v>941</v>
      </c>
      <c r="Y354" s="1" t="s">
        <v>2711</v>
      </c>
      <c r="Z354" s="1" t="s">
        <v>2712</v>
      </c>
    </row>
    <row r="355" spans="20:26" x14ac:dyDescent="0.3">
      <c r="T355" s="9" t="s">
        <v>724</v>
      </c>
      <c r="U355" s="1" t="s">
        <v>2713</v>
      </c>
      <c r="V355" s="1" t="s">
        <v>2714</v>
      </c>
      <c r="X355" s="9" t="s">
        <v>941</v>
      </c>
      <c r="Y355" s="1" t="s">
        <v>2715</v>
      </c>
      <c r="Z355" s="1" t="s">
        <v>2716</v>
      </c>
    </row>
    <row r="356" spans="20:26" x14ac:dyDescent="0.3">
      <c r="T356" s="9" t="s">
        <v>724</v>
      </c>
      <c r="U356" s="1" t="s">
        <v>2717</v>
      </c>
      <c r="V356" s="1" t="s">
        <v>2718</v>
      </c>
      <c r="X356" s="9" t="s">
        <v>941</v>
      </c>
      <c r="Y356" s="1" t="s">
        <v>2719</v>
      </c>
      <c r="Z356" s="1" t="s">
        <v>2720</v>
      </c>
    </row>
    <row r="357" spans="20:26" x14ac:dyDescent="0.3">
      <c r="T357" s="9" t="s">
        <v>724</v>
      </c>
      <c r="U357" s="1" t="s">
        <v>2721</v>
      </c>
      <c r="V357" s="1" t="s">
        <v>2722</v>
      </c>
      <c r="X357" s="9" t="s">
        <v>941</v>
      </c>
      <c r="Y357" s="1" t="s">
        <v>2723</v>
      </c>
      <c r="Z357" s="1" t="s">
        <v>2724</v>
      </c>
    </row>
    <row r="358" spans="20:26" x14ac:dyDescent="0.3">
      <c r="T358" s="9" t="s">
        <v>724</v>
      </c>
      <c r="U358" s="1" t="s">
        <v>2725</v>
      </c>
      <c r="V358" s="1" t="s">
        <v>2726</v>
      </c>
      <c r="X358" s="9" t="s">
        <v>941</v>
      </c>
      <c r="Y358" s="1" t="s">
        <v>2727</v>
      </c>
      <c r="Z358" s="1" t="s">
        <v>2728</v>
      </c>
    </row>
    <row r="359" spans="20:26" x14ac:dyDescent="0.3">
      <c r="T359" s="9" t="s">
        <v>724</v>
      </c>
      <c r="U359" s="1" t="s">
        <v>2729</v>
      </c>
      <c r="V359" s="1" t="s">
        <v>2730</v>
      </c>
      <c r="X359" s="9" t="s">
        <v>941</v>
      </c>
      <c r="Y359" s="1" t="s">
        <v>2731</v>
      </c>
      <c r="Z359" s="1" t="s">
        <v>2732</v>
      </c>
    </row>
    <row r="360" spans="20:26" x14ac:dyDescent="0.3">
      <c r="T360" s="9" t="s">
        <v>724</v>
      </c>
      <c r="U360" s="1" t="s">
        <v>2733</v>
      </c>
      <c r="V360" s="1" t="s">
        <v>2734</v>
      </c>
      <c r="X360" s="9" t="s">
        <v>941</v>
      </c>
      <c r="Y360" s="1" t="s">
        <v>2735</v>
      </c>
      <c r="Z360" s="1" t="s">
        <v>2736</v>
      </c>
    </row>
    <row r="361" spans="20:26" x14ac:dyDescent="0.3">
      <c r="T361" s="9" t="s">
        <v>724</v>
      </c>
      <c r="U361" s="1" t="s">
        <v>2737</v>
      </c>
      <c r="V361" s="1" t="s">
        <v>2738</v>
      </c>
      <c r="X361" s="9" t="s">
        <v>1047</v>
      </c>
      <c r="Y361" s="1" t="s">
        <v>2739</v>
      </c>
      <c r="Z361" s="1" t="s">
        <v>2740</v>
      </c>
    </row>
    <row r="362" spans="20:26" x14ac:dyDescent="0.3">
      <c r="T362" s="9" t="s">
        <v>724</v>
      </c>
      <c r="U362" s="1" t="s">
        <v>2741</v>
      </c>
      <c r="V362" s="1" t="s">
        <v>2742</v>
      </c>
      <c r="X362" s="9" t="s">
        <v>1047</v>
      </c>
      <c r="Y362" s="1" t="s">
        <v>2743</v>
      </c>
      <c r="Z362" s="1" t="s">
        <v>2744</v>
      </c>
    </row>
    <row r="363" spans="20:26" x14ac:dyDescent="0.3">
      <c r="T363" s="9" t="s">
        <v>724</v>
      </c>
      <c r="U363" s="1" t="s">
        <v>2745</v>
      </c>
      <c r="V363" s="1" t="s">
        <v>2746</v>
      </c>
      <c r="X363" s="9" t="s">
        <v>1047</v>
      </c>
      <c r="Y363" s="1" t="s">
        <v>2747</v>
      </c>
      <c r="Z363" s="1" t="s">
        <v>2748</v>
      </c>
    </row>
    <row r="364" spans="20:26" x14ac:dyDescent="0.3">
      <c r="T364" s="9" t="s">
        <v>724</v>
      </c>
      <c r="U364" s="1" t="s">
        <v>2749</v>
      </c>
      <c r="V364" s="1" t="s">
        <v>2750</v>
      </c>
      <c r="X364" s="9" t="s">
        <v>1047</v>
      </c>
      <c r="Y364" s="1" t="s">
        <v>2751</v>
      </c>
      <c r="Z364" s="1" t="s">
        <v>2752</v>
      </c>
    </row>
    <row r="365" spans="20:26" x14ac:dyDescent="0.3">
      <c r="T365" s="9" t="s">
        <v>724</v>
      </c>
      <c r="U365" s="1" t="s">
        <v>2753</v>
      </c>
      <c r="V365" s="1" t="s">
        <v>2754</v>
      </c>
      <c r="X365" s="9" t="s">
        <v>1047</v>
      </c>
      <c r="Y365" s="1" t="s">
        <v>2755</v>
      </c>
      <c r="Z365" s="1" t="s">
        <v>2756</v>
      </c>
    </row>
    <row r="366" spans="20:26" x14ac:dyDescent="0.3">
      <c r="T366" s="9" t="s">
        <v>724</v>
      </c>
      <c r="U366" s="1" t="s">
        <v>2757</v>
      </c>
      <c r="V366" s="1" t="s">
        <v>2758</v>
      </c>
      <c r="X366" s="9" t="s">
        <v>1047</v>
      </c>
      <c r="Y366" s="1" t="s">
        <v>2759</v>
      </c>
      <c r="Z366" s="1" t="s">
        <v>2760</v>
      </c>
    </row>
    <row r="367" spans="20:26" x14ac:dyDescent="0.3">
      <c r="T367" s="9" t="s">
        <v>724</v>
      </c>
      <c r="U367" s="1" t="s">
        <v>2761</v>
      </c>
      <c r="V367" s="1" t="s">
        <v>2762</v>
      </c>
      <c r="X367" s="9" t="s">
        <v>1047</v>
      </c>
      <c r="Y367" s="1" t="s">
        <v>2763</v>
      </c>
      <c r="Z367" s="1" t="s">
        <v>2764</v>
      </c>
    </row>
    <row r="368" spans="20:26" x14ac:dyDescent="0.3">
      <c r="T368" s="9" t="s">
        <v>724</v>
      </c>
      <c r="U368" s="1" t="s">
        <v>2765</v>
      </c>
      <c r="V368" s="1" t="s">
        <v>2766</v>
      </c>
      <c r="X368" s="9" t="s">
        <v>1047</v>
      </c>
      <c r="Y368" s="1" t="s">
        <v>2767</v>
      </c>
      <c r="Z368" s="1" t="s">
        <v>2768</v>
      </c>
    </row>
    <row r="369" spans="20:26" x14ac:dyDescent="0.3">
      <c r="T369" s="9" t="s">
        <v>724</v>
      </c>
      <c r="U369" s="1" t="s">
        <v>2769</v>
      </c>
      <c r="V369" s="1" t="s">
        <v>2770</v>
      </c>
      <c r="X369" s="9" t="s">
        <v>1047</v>
      </c>
      <c r="Y369" s="1" t="s">
        <v>2771</v>
      </c>
      <c r="Z369" s="1" t="s">
        <v>2772</v>
      </c>
    </row>
    <row r="370" spans="20:26" x14ac:dyDescent="0.3">
      <c r="T370" s="9" t="s">
        <v>724</v>
      </c>
      <c r="U370" s="1" t="s">
        <v>2773</v>
      </c>
      <c r="V370" s="1" t="s">
        <v>2774</v>
      </c>
      <c r="X370" s="9" t="s">
        <v>1047</v>
      </c>
      <c r="Y370" s="1" t="s">
        <v>2775</v>
      </c>
      <c r="Z370" s="1" t="s">
        <v>2776</v>
      </c>
    </row>
    <row r="371" spans="20:26" x14ac:dyDescent="0.3">
      <c r="T371" s="9" t="s">
        <v>724</v>
      </c>
      <c r="U371" s="1" t="s">
        <v>2777</v>
      </c>
      <c r="V371" s="1" t="s">
        <v>2778</v>
      </c>
      <c r="X371" s="9" t="s">
        <v>1047</v>
      </c>
      <c r="Y371" s="1" t="s">
        <v>2779</v>
      </c>
      <c r="Z371" s="1" t="s">
        <v>2780</v>
      </c>
    </row>
    <row r="372" spans="20:26" x14ac:dyDescent="0.3">
      <c r="T372" s="9" t="s">
        <v>724</v>
      </c>
      <c r="U372" s="1" t="s">
        <v>2781</v>
      </c>
      <c r="V372" s="1" t="s">
        <v>2782</v>
      </c>
      <c r="X372" s="9" t="s">
        <v>1047</v>
      </c>
      <c r="Y372" s="1" t="s">
        <v>2783</v>
      </c>
      <c r="Z372" s="1" t="s">
        <v>2784</v>
      </c>
    </row>
    <row r="373" spans="20:26" x14ac:dyDescent="0.3">
      <c r="T373" s="9" t="s">
        <v>724</v>
      </c>
      <c r="U373" s="1" t="s">
        <v>2785</v>
      </c>
      <c r="V373" s="1" t="s">
        <v>2786</v>
      </c>
      <c r="X373" s="9" t="s">
        <v>1047</v>
      </c>
      <c r="Y373" s="1" t="s">
        <v>2787</v>
      </c>
      <c r="Z373" s="1" t="s">
        <v>2788</v>
      </c>
    </row>
    <row r="374" spans="20:26" x14ac:dyDescent="0.3">
      <c r="T374" s="9" t="s">
        <v>724</v>
      </c>
      <c r="U374" s="1" t="s">
        <v>2789</v>
      </c>
      <c r="V374" s="1" t="s">
        <v>2790</v>
      </c>
      <c r="X374" s="9" t="s">
        <v>1047</v>
      </c>
      <c r="Y374" s="1" t="s">
        <v>2791</v>
      </c>
      <c r="Z374" s="1" t="s">
        <v>2792</v>
      </c>
    </row>
    <row r="375" spans="20:26" x14ac:dyDescent="0.3">
      <c r="T375" s="9" t="s">
        <v>724</v>
      </c>
      <c r="U375" s="1" t="s">
        <v>2793</v>
      </c>
      <c r="V375" s="1" t="s">
        <v>2794</v>
      </c>
      <c r="X375" s="9" t="s">
        <v>1047</v>
      </c>
      <c r="Y375" s="1" t="s">
        <v>2795</v>
      </c>
      <c r="Z375" s="1" t="s">
        <v>2796</v>
      </c>
    </row>
    <row r="376" spans="20:26" x14ac:dyDescent="0.3">
      <c r="T376" s="9" t="s">
        <v>724</v>
      </c>
      <c r="U376" s="1" t="s">
        <v>2797</v>
      </c>
      <c r="V376" s="1" t="s">
        <v>2798</v>
      </c>
      <c r="X376" s="9" t="s">
        <v>1047</v>
      </c>
      <c r="Y376" s="1" t="s">
        <v>2799</v>
      </c>
      <c r="Z376" s="1" t="s">
        <v>2800</v>
      </c>
    </row>
    <row r="377" spans="20:26" x14ac:dyDescent="0.3">
      <c r="T377" s="9" t="s">
        <v>724</v>
      </c>
      <c r="U377" s="1" t="s">
        <v>2801</v>
      </c>
      <c r="V377" s="1" t="s">
        <v>2802</v>
      </c>
      <c r="X377" s="9" t="s">
        <v>1047</v>
      </c>
      <c r="Y377" s="1" t="s">
        <v>2803</v>
      </c>
      <c r="Z377" s="1" t="s">
        <v>2804</v>
      </c>
    </row>
    <row r="378" spans="20:26" x14ac:dyDescent="0.3">
      <c r="T378" s="9" t="s">
        <v>724</v>
      </c>
      <c r="U378" s="1" t="s">
        <v>2805</v>
      </c>
      <c r="V378" s="1" t="s">
        <v>2806</v>
      </c>
      <c r="X378" s="9" t="s">
        <v>1047</v>
      </c>
      <c r="Y378" s="1" t="s">
        <v>2807</v>
      </c>
      <c r="Z378" s="1" t="s">
        <v>2808</v>
      </c>
    </row>
    <row r="379" spans="20:26" x14ac:dyDescent="0.3">
      <c r="T379" s="9" t="s">
        <v>724</v>
      </c>
      <c r="U379" s="1" t="s">
        <v>2809</v>
      </c>
      <c r="V379" s="1" t="s">
        <v>2810</v>
      </c>
      <c r="X379" s="9" t="s">
        <v>1047</v>
      </c>
      <c r="Y379" s="1" t="s">
        <v>2811</v>
      </c>
      <c r="Z379" s="1" t="s">
        <v>2812</v>
      </c>
    </row>
    <row r="380" spans="20:26" x14ac:dyDescent="0.3">
      <c r="T380" s="9" t="s">
        <v>724</v>
      </c>
      <c r="U380" s="1" t="s">
        <v>2813</v>
      </c>
      <c r="V380" s="1" t="s">
        <v>2814</v>
      </c>
      <c r="X380" s="9" t="s">
        <v>1047</v>
      </c>
      <c r="Y380" s="1" t="s">
        <v>2815</v>
      </c>
      <c r="Z380" s="1" t="s">
        <v>2816</v>
      </c>
    </row>
    <row r="381" spans="20:26" x14ac:dyDescent="0.3">
      <c r="T381" s="9" t="s">
        <v>724</v>
      </c>
      <c r="U381" s="1" t="s">
        <v>2817</v>
      </c>
      <c r="V381" s="1" t="s">
        <v>2818</v>
      </c>
      <c r="X381" s="9" t="s">
        <v>1047</v>
      </c>
      <c r="Y381" s="1" t="s">
        <v>2819</v>
      </c>
      <c r="Z381" s="1" t="s">
        <v>2820</v>
      </c>
    </row>
    <row r="382" spans="20:26" x14ac:dyDescent="0.3">
      <c r="T382" s="9" t="s">
        <v>724</v>
      </c>
      <c r="U382" s="1" t="s">
        <v>2821</v>
      </c>
      <c r="V382" s="1" t="s">
        <v>2822</v>
      </c>
      <c r="X382" s="9" t="s">
        <v>1047</v>
      </c>
      <c r="Y382" s="1" t="s">
        <v>2823</v>
      </c>
      <c r="Z382" s="1" t="s">
        <v>2824</v>
      </c>
    </row>
    <row r="383" spans="20:26" x14ac:dyDescent="0.3">
      <c r="T383" s="9" t="s">
        <v>724</v>
      </c>
      <c r="U383" s="1" t="s">
        <v>2825</v>
      </c>
      <c r="V383" s="1" t="s">
        <v>2826</v>
      </c>
      <c r="X383" s="9" t="s">
        <v>1047</v>
      </c>
      <c r="Y383" s="1" t="s">
        <v>2827</v>
      </c>
      <c r="Z383" s="1" t="s">
        <v>2828</v>
      </c>
    </row>
    <row r="384" spans="20:26" x14ac:dyDescent="0.3">
      <c r="T384" s="9" t="s">
        <v>724</v>
      </c>
      <c r="U384" s="1" t="s">
        <v>2829</v>
      </c>
      <c r="V384" s="1" t="s">
        <v>2830</v>
      </c>
      <c r="X384" s="9" t="s">
        <v>1047</v>
      </c>
      <c r="Y384" s="1" t="s">
        <v>2831</v>
      </c>
      <c r="Z384" s="1" t="s">
        <v>2832</v>
      </c>
    </row>
    <row r="385" spans="20:26" x14ac:dyDescent="0.3">
      <c r="T385" s="9" t="s">
        <v>724</v>
      </c>
      <c r="U385" s="1" t="s">
        <v>2833</v>
      </c>
      <c r="V385" s="1" t="s">
        <v>2834</v>
      </c>
      <c r="X385" s="9" t="s">
        <v>1047</v>
      </c>
      <c r="Y385" s="1" t="s">
        <v>2835</v>
      </c>
      <c r="Z385" s="1" t="s">
        <v>2836</v>
      </c>
    </row>
    <row r="386" spans="20:26" x14ac:dyDescent="0.3">
      <c r="T386" s="9" t="s">
        <v>724</v>
      </c>
      <c r="U386" s="1" t="s">
        <v>2837</v>
      </c>
      <c r="V386" s="1" t="s">
        <v>2838</v>
      </c>
      <c r="X386" s="9" t="s">
        <v>1047</v>
      </c>
      <c r="Y386" s="1" t="s">
        <v>2839</v>
      </c>
      <c r="Z386" s="1" t="s">
        <v>2840</v>
      </c>
    </row>
    <row r="387" spans="20:26" x14ac:dyDescent="0.3">
      <c r="T387" s="9" t="s">
        <v>724</v>
      </c>
      <c r="U387" s="1" t="s">
        <v>2841</v>
      </c>
      <c r="V387" s="1" t="s">
        <v>2842</v>
      </c>
      <c r="X387" s="9" t="s">
        <v>1047</v>
      </c>
      <c r="Y387" s="1" t="s">
        <v>2843</v>
      </c>
      <c r="Z387" s="1" t="s">
        <v>2844</v>
      </c>
    </row>
    <row r="388" spans="20:26" x14ac:dyDescent="0.3">
      <c r="T388" s="9" t="s">
        <v>724</v>
      </c>
      <c r="U388" s="1" t="s">
        <v>2845</v>
      </c>
      <c r="V388" s="1" t="s">
        <v>2846</v>
      </c>
      <c r="X388" s="9" t="s">
        <v>1047</v>
      </c>
      <c r="Y388" s="1" t="s">
        <v>2847</v>
      </c>
      <c r="Z388" s="1" t="s">
        <v>2848</v>
      </c>
    </row>
    <row r="389" spans="20:26" x14ac:dyDescent="0.3">
      <c r="T389" s="9" t="s">
        <v>724</v>
      </c>
      <c r="U389" s="1" t="s">
        <v>2849</v>
      </c>
      <c r="V389" s="1" t="s">
        <v>2850</v>
      </c>
      <c r="X389" s="9" t="s">
        <v>1047</v>
      </c>
      <c r="Y389" s="1" t="s">
        <v>2851</v>
      </c>
      <c r="Z389" s="1" t="s">
        <v>2852</v>
      </c>
    </row>
    <row r="390" spans="20:26" x14ac:dyDescent="0.3">
      <c r="T390" s="9" t="s">
        <v>724</v>
      </c>
      <c r="U390" s="1" t="s">
        <v>2853</v>
      </c>
      <c r="V390" s="1" t="s">
        <v>2854</v>
      </c>
      <c r="X390" s="9" t="s">
        <v>1047</v>
      </c>
      <c r="Y390" s="1" t="s">
        <v>2855</v>
      </c>
      <c r="Z390" s="1" t="s">
        <v>2856</v>
      </c>
    </row>
    <row r="391" spans="20:26" x14ac:dyDescent="0.3">
      <c r="T391" s="9" t="s">
        <v>724</v>
      </c>
      <c r="U391" s="1" t="s">
        <v>2857</v>
      </c>
      <c r="V391" s="1" t="s">
        <v>2858</v>
      </c>
      <c r="X391" s="9" t="s">
        <v>1047</v>
      </c>
      <c r="Y391" s="1" t="s">
        <v>2859</v>
      </c>
      <c r="Z391" s="1" t="s">
        <v>2860</v>
      </c>
    </row>
    <row r="392" spans="20:26" x14ac:dyDescent="0.3">
      <c r="T392" s="9" t="s">
        <v>724</v>
      </c>
      <c r="U392" s="1" t="s">
        <v>2861</v>
      </c>
      <c r="V392" s="1" t="s">
        <v>2862</v>
      </c>
      <c r="X392" s="9" t="s">
        <v>1047</v>
      </c>
      <c r="Y392" s="1" t="s">
        <v>2863</v>
      </c>
      <c r="Z392" s="1" t="s">
        <v>2864</v>
      </c>
    </row>
    <row r="393" spans="20:26" x14ac:dyDescent="0.3">
      <c r="T393" s="9" t="s">
        <v>724</v>
      </c>
      <c r="U393" s="1" t="s">
        <v>2865</v>
      </c>
      <c r="V393" s="1" t="s">
        <v>2866</v>
      </c>
      <c r="X393" s="9" t="s">
        <v>1047</v>
      </c>
      <c r="Y393" s="1" t="s">
        <v>2867</v>
      </c>
      <c r="Z393" s="1" t="s">
        <v>2868</v>
      </c>
    </row>
    <row r="394" spans="20:26" x14ac:dyDescent="0.3">
      <c r="T394" s="9" t="s">
        <v>724</v>
      </c>
      <c r="U394" s="1" t="s">
        <v>2869</v>
      </c>
      <c r="V394" s="1" t="s">
        <v>2870</v>
      </c>
      <c r="X394" s="9" t="s">
        <v>1047</v>
      </c>
      <c r="Y394" s="1" t="s">
        <v>2871</v>
      </c>
      <c r="Z394" s="1" t="s">
        <v>2872</v>
      </c>
    </row>
    <row r="395" spans="20:26" x14ac:dyDescent="0.3">
      <c r="T395" s="9" t="s">
        <v>724</v>
      </c>
      <c r="U395" s="1" t="s">
        <v>2873</v>
      </c>
      <c r="V395" s="1" t="s">
        <v>2874</v>
      </c>
      <c r="X395" s="9" t="s">
        <v>1047</v>
      </c>
      <c r="Y395" s="1" t="s">
        <v>2875</v>
      </c>
      <c r="Z395" s="1" t="s">
        <v>2876</v>
      </c>
    </row>
    <row r="396" spans="20:26" x14ac:dyDescent="0.3">
      <c r="T396" s="9" t="s">
        <v>724</v>
      </c>
      <c r="U396" s="1" t="s">
        <v>2877</v>
      </c>
      <c r="V396" s="1" t="s">
        <v>2878</v>
      </c>
      <c r="X396" s="9" t="s">
        <v>1047</v>
      </c>
      <c r="Y396" s="1" t="s">
        <v>2879</v>
      </c>
      <c r="Z396" s="1" t="s">
        <v>2880</v>
      </c>
    </row>
    <row r="397" spans="20:26" x14ac:dyDescent="0.3">
      <c r="T397" s="9" t="s">
        <v>724</v>
      </c>
      <c r="U397" s="1" t="s">
        <v>2881</v>
      </c>
      <c r="V397" s="1" t="s">
        <v>2882</v>
      </c>
      <c r="X397" s="9" t="s">
        <v>1047</v>
      </c>
      <c r="Y397" s="1" t="s">
        <v>2883</v>
      </c>
      <c r="Z397" s="1" t="s">
        <v>2884</v>
      </c>
    </row>
    <row r="398" spans="20:26" x14ac:dyDescent="0.3">
      <c r="T398" s="9" t="s">
        <v>806</v>
      </c>
      <c r="U398" s="1" t="s">
        <v>2885</v>
      </c>
      <c r="V398" s="1" t="s">
        <v>2886</v>
      </c>
      <c r="X398" s="9" t="s">
        <v>1047</v>
      </c>
      <c r="Y398" s="1" t="s">
        <v>2887</v>
      </c>
      <c r="Z398" s="1" t="s">
        <v>2888</v>
      </c>
    </row>
    <row r="399" spans="20:26" x14ac:dyDescent="0.3">
      <c r="T399" s="9" t="s">
        <v>806</v>
      </c>
      <c r="U399" s="1" t="s">
        <v>2889</v>
      </c>
      <c r="V399" s="1" t="s">
        <v>2890</v>
      </c>
      <c r="X399" s="9" t="s">
        <v>1047</v>
      </c>
      <c r="Y399" s="1" t="s">
        <v>2891</v>
      </c>
      <c r="Z399" s="1" t="s">
        <v>2892</v>
      </c>
    </row>
    <row r="400" spans="20:26" x14ac:dyDescent="0.3">
      <c r="T400" s="9" t="s">
        <v>806</v>
      </c>
      <c r="U400" s="1" t="s">
        <v>2893</v>
      </c>
      <c r="V400" s="1" t="s">
        <v>2894</v>
      </c>
      <c r="X400" s="9" t="s">
        <v>1047</v>
      </c>
      <c r="Y400" s="1" t="s">
        <v>2895</v>
      </c>
      <c r="Z400" s="1" t="s">
        <v>2896</v>
      </c>
    </row>
    <row r="401" spans="20:26" x14ac:dyDescent="0.3">
      <c r="T401" s="9" t="s">
        <v>806</v>
      </c>
      <c r="U401" s="1" t="s">
        <v>2897</v>
      </c>
      <c r="V401" s="1" t="s">
        <v>2898</v>
      </c>
      <c r="X401" s="9" t="s">
        <v>1047</v>
      </c>
      <c r="Y401" s="1" t="s">
        <v>2899</v>
      </c>
      <c r="Z401" s="1" t="s">
        <v>2900</v>
      </c>
    </row>
    <row r="402" spans="20:26" x14ac:dyDescent="0.3">
      <c r="T402" s="9" t="s">
        <v>806</v>
      </c>
      <c r="U402" s="1" t="s">
        <v>2901</v>
      </c>
      <c r="V402" s="1" t="s">
        <v>2902</v>
      </c>
      <c r="X402" s="9" t="s">
        <v>1047</v>
      </c>
      <c r="Y402" s="1" t="s">
        <v>2903</v>
      </c>
      <c r="Z402" s="1" t="s">
        <v>2904</v>
      </c>
    </row>
    <row r="403" spans="20:26" x14ac:dyDescent="0.3">
      <c r="T403" s="9" t="s">
        <v>806</v>
      </c>
      <c r="U403" s="1" t="s">
        <v>2905</v>
      </c>
      <c r="V403" s="1" t="s">
        <v>2906</v>
      </c>
      <c r="X403" s="9" t="s">
        <v>1047</v>
      </c>
      <c r="Y403" s="1" t="s">
        <v>2907</v>
      </c>
      <c r="Z403" s="1" t="s">
        <v>2908</v>
      </c>
    </row>
    <row r="404" spans="20:26" x14ac:dyDescent="0.3">
      <c r="T404" s="9" t="s">
        <v>806</v>
      </c>
      <c r="U404" s="1" t="s">
        <v>2909</v>
      </c>
      <c r="V404" s="1" t="s">
        <v>2910</v>
      </c>
      <c r="X404" s="9" t="s">
        <v>1047</v>
      </c>
      <c r="Y404" s="1" t="s">
        <v>2911</v>
      </c>
      <c r="Z404" s="1" t="s">
        <v>2912</v>
      </c>
    </row>
    <row r="405" spans="20:26" x14ac:dyDescent="0.3">
      <c r="T405" s="9" t="s">
        <v>806</v>
      </c>
      <c r="U405" s="1" t="s">
        <v>2913</v>
      </c>
      <c r="V405" s="1" t="s">
        <v>2914</v>
      </c>
      <c r="X405" s="9" t="s">
        <v>1047</v>
      </c>
      <c r="Y405" s="1" t="s">
        <v>2915</v>
      </c>
      <c r="Z405" s="1" t="s">
        <v>2916</v>
      </c>
    </row>
    <row r="406" spans="20:26" x14ac:dyDescent="0.3">
      <c r="T406" s="9" t="s">
        <v>806</v>
      </c>
      <c r="U406" s="1" t="s">
        <v>2917</v>
      </c>
      <c r="V406" s="1" t="s">
        <v>2918</v>
      </c>
      <c r="X406" s="9" t="s">
        <v>1185</v>
      </c>
      <c r="Y406" s="1" t="s">
        <v>2919</v>
      </c>
      <c r="Z406" s="1" t="s">
        <v>2920</v>
      </c>
    </row>
    <row r="407" spans="20:26" x14ac:dyDescent="0.3">
      <c r="T407" s="9" t="s">
        <v>806</v>
      </c>
      <c r="U407" s="1" t="s">
        <v>2921</v>
      </c>
      <c r="V407" s="1" t="s">
        <v>2922</v>
      </c>
      <c r="X407" s="9" t="s">
        <v>1185</v>
      </c>
      <c r="Y407" s="1" t="s">
        <v>2923</v>
      </c>
      <c r="Z407" s="1" t="s">
        <v>2924</v>
      </c>
    </row>
    <row r="408" spans="20:26" x14ac:dyDescent="0.3">
      <c r="T408" s="9" t="s">
        <v>806</v>
      </c>
      <c r="U408" s="1" t="s">
        <v>2925</v>
      </c>
      <c r="V408" s="1" t="s">
        <v>2926</v>
      </c>
      <c r="X408" s="9" t="s">
        <v>1185</v>
      </c>
      <c r="Y408" s="1" t="s">
        <v>2927</v>
      </c>
      <c r="Z408" s="1" t="s">
        <v>2928</v>
      </c>
    </row>
    <row r="409" spans="20:26" x14ac:dyDescent="0.3">
      <c r="T409" s="9" t="s">
        <v>806</v>
      </c>
      <c r="U409" s="1" t="s">
        <v>2929</v>
      </c>
      <c r="V409" s="1" t="s">
        <v>2930</v>
      </c>
      <c r="X409" s="9" t="s">
        <v>1185</v>
      </c>
      <c r="Y409" s="1" t="s">
        <v>2931</v>
      </c>
      <c r="Z409" s="1" t="s">
        <v>2932</v>
      </c>
    </row>
    <row r="410" spans="20:26" x14ac:dyDescent="0.3">
      <c r="T410" s="9" t="s">
        <v>806</v>
      </c>
      <c r="U410" s="1" t="s">
        <v>2933</v>
      </c>
      <c r="V410" s="1" t="s">
        <v>2934</v>
      </c>
      <c r="X410" s="9" t="s">
        <v>1185</v>
      </c>
      <c r="Y410" s="1" t="s">
        <v>2935</v>
      </c>
      <c r="Z410" s="1" t="s">
        <v>2936</v>
      </c>
    </row>
    <row r="411" spans="20:26" x14ac:dyDescent="0.3">
      <c r="T411" s="9" t="s">
        <v>806</v>
      </c>
      <c r="U411" s="1" t="s">
        <v>2937</v>
      </c>
      <c r="V411" s="1" t="s">
        <v>2938</v>
      </c>
      <c r="X411" s="9" t="s">
        <v>1185</v>
      </c>
      <c r="Y411" s="1" t="s">
        <v>2939</v>
      </c>
      <c r="Z411" s="1" t="s">
        <v>2940</v>
      </c>
    </row>
    <row r="412" spans="20:26" x14ac:dyDescent="0.3">
      <c r="T412" s="9" t="s">
        <v>806</v>
      </c>
      <c r="U412" s="1" t="s">
        <v>2941</v>
      </c>
      <c r="V412" s="1" t="s">
        <v>2942</v>
      </c>
      <c r="X412" s="9" t="s">
        <v>1185</v>
      </c>
      <c r="Y412" s="1" t="s">
        <v>2943</v>
      </c>
      <c r="Z412" s="1" t="s">
        <v>2944</v>
      </c>
    </row>
    <row r="413" spans="20:26" x14ac:dyDescent="0.3">
      <c r="T413" s="9" t="s">
        <v>806</v>
      </c>
      <c r="U413" s="1" t="s">
        <v>2945</v>
      </c>
      <c r="V413" s="1" t="s">
        <v>2946</v>
      </c>
      <c r="X413" s="9" t="s">
        <v>1185</v>
      </c>
      <c r="Y413" s="1" t="s">
        <v>2947</v>
      </c>
      <c r="Z413" s="1" t="s">
        <v>2948</v>
      </c>
    </row>
    <row r="414" spans="20:26" x14ac:dyDescent="0.3">
      <c r="T414" s="9" t="s">
        <v>806</v>
      </c>
      <c r="U414" s="1" t="s">
        <v>2949</v>
      </c>
      <c r="V414" s="1" t="s">
        <v>2950</v>
      </c>
      <c r="X414" s="9" t="s">
        <v>1185</v>
      </c>
      <c r="Y414" s="1" t="s">
        <v>2951</v>
      </c>
      <c r="Z414" s="1" t="s">
        <v>2952</v>
      </c>
    </row>
    <row r="415" spans="20:26" x14ac:dyDescent="0.3">
      <c r="T415" s="9" t="s">
        <v>806</v>
      </c>
      <c r="U415" s="1" t="s">
        <v>2953</v>
      </c>
      <c r="V415" s="1" t="s">
        <v>2954</v>
      </c>
      <c r="X415" s="9" t="s">
        <v>1185</v>
      </c>
      <c r="Y415" s="1" t="s">
        <v>2955</v>
      </c>
      <c r="Z415" s="1" t="s">
        <v>2956</v>
      </c>
    </row>
    <row r="416" spans="20:26" x14ac:dyDescent="0.3">
      <c r="T416" s="9" t="s">
        <v>806</v>
      </c>
      <c r="U416" s="1" t="s">
        <v>2957</v>
      </c>
      <c r="V416" s="1" t="s">
        <v>2958</v>
      </c>
      <c r="X416" s="9" t="s">
        <v>1185</v>
      </c>
      <c r="Y416" s="1" t="s">
        <v>2959</v>
      </c>
      <c r="Z416" s="1" t="s">
        <v>2960</v>
      </c>
    </row>
    <row r="417" spans="20:26" x14ac:dyDescent="0.3">
      <c r="T417" s="9" t="s">
        <v>806</v>
      </c>
      <c r="U417" s="1" t="s">
        <v>2961</v>
      </c>
      <c r="V417" s="1" t="s">
        <v>2962</v>
      </c>
      <c r="X417" s="9" t="s">
        <v>1185</v>
      </c>
      <c r="Y417" s="1" t="s">
        <v>2963</v>
      </c>
      <c r="Z417" s="1" t="s">
        <v>2964</v>
      </c>
    </row>
    <row r="418" spans="20:26" x14ac:dyDescent="0.3">
      <c r="T418" s="9" t="s">
        <v>806</v>
      </c>
      <c r="U418" s="1" t="s">
        <v>2965</v>
      </c>
      <c r="V418" s="1" t="s">
        <v>2966</v>
      </c>
      <c r="X418" s="9" t="s">
        <v>1185</v>
      </c>
      <c r="Y418" s="1" t="s">
        <v>2967</v>
      </c>
      <c r="Z418" s="1" t="s">
        <v>2968</v>
      </c>
    </row>
    <row r="419" spans="20:26" x14ac:dyDescent="0.3">
      <c r="T419" s="9" t="s">
        <v>806</v>
      </c>
      <c r="U419" s="1" t="s">
        <v>2969</v>
      </c>
      <c r="V419" s="1" t="s">
        <v>2970</v>
      </c>
      <c r="X419" s="9" t="s">
        <v>1185</v>
      </c>
      <c r="Y419" s="1" t="s">
        <v>2971</v>
      </c>
      <c r="Z419" s="1" t="s">
        <v>2972</v>
      </c>
    </row>
    <row r="420" spans="20:26" x14ac:dyDescent="0.3">
      <c r="T420" s="9" t="s">
        <v>806</v>
      </c>
      <c r="U420" s="1" t="s">
        <v>2973</v>
      </c>
      <c r="V420" s="1" t="s">
        <v>2974</v>
      </c>
      <c r="X420" s="9" t="s">
        <v>1185</v>
      </c>
      <c r="Y420" s="1" t="s">
        <v>2975</v>
      </c>
      <c r="Z420" s="1" t="s">
        <v>2976</v>
      </c>
    </row>
    <row r="421" spans="20:26" x14ac:dyDescent="0.3">
      <c r="T421" s="9" t="s">
        <v>806</v>
      </c>
      <c r="U421" s="1" t="s">
        <v>2977</v>
      </c>
      <c r="V421" s="1" t="s">
        <v>2978</v>
      </c>
      <c r="X421" s="9" t="s">
        <v>1185</v>
      </c>
      <c r="Y421" s="1" t="s">
        <v>2979</v>
      </c>
      <c r="Z421" s="1" t="s">
        <v>2980</v>
      </c>
    </row>
    <row r="422" spans="20:26" x14ac:dyDescent="0.3">
      <c r="T422" s="9" t="s">
        <v>806</v>
      </c>
      <c r="U422" s="1" t="s">
        <v>2981</v>
      </c>
      <c r="V422" s="1" t="s">
        <v>2982</v>
      </c>
      <c r="X422" s="9" t="s">
        <v>1185</v>
      </c>
      <c r="Y422" s="1" t="s">
        <v>2983</v>
      </c>
      <c r="Z422" s="1" t="s">
        <v>2984</v>
      </c>
    </row>
    <row r="423" spans="20:26" x14ac:dyDescent="0.3">
      <c r="T423" s="9" t="s">
        <v>806</v>
      </c>
      <c r="U423" s="1" t="s">
        <v>2985</v>
      </c>
      <c r="V423" s="1" t="s">
        <v>2986</v>
      </c>
      <c r="X423" s="9" t="s">
        <v>1185</v>
      </c>
      <c r="Y423" s="1" t="s">
        <v>2987</v>
      </c>
      <c r="Z423" s="1" t="s">
        <v>2988</v>
      </c>
    </row>
    <row r="424" spans="20:26" x14ac:dyDescent="0.3">
      <c r="T424" s="9" t="s">
        <v>806</v>
      </c>
      <c r="U424" s="1" t="s">
        <v>2989</v>
      </c>
      <c r="V424" s="1" t="s">
        <v>2990</v>
      </c>
      <c r="X424" s="9" t="s">
        <v>1185</v>
      </c>
      <c r="Y424" s="1" t="s">
        <v>2991</v>
      </c>
      <c r="Z424" s="1" t="s">
        <v>2992</v>
      </c>
    </row>
    <row r="425" spans="20:26" x14ac:dyDescent="0.3">
      <c r="T425" s="9" t="s">
        <v>806</v>
      </c>
      <c r="U425" s="1" t="s">
        <v>2993</v>
      </c>
      <c r="V425" s="1" t="s">
        <v>2994</v>
      </c>
      <c r="X425" s="9" t="s">
        <v>1185</v>
      </c>
      <c r="Y425" s="1" t="s">
        <v>2995</v>
      </c>
      <c r="Z425" s="1" t="s">
        <v>2996</v>
      </c>
    </row>
    <row r="426" spans="20:26" x14ac:dyDescent="0.3">
      <c r="T426" s="9" t="s">
        <v>941</v>
      </c>
      <c r="U426" s="1" t="s">
        <v>2997</v>
      </c>
      <c r="V426" s="1" t="s">
        <v>2998</v>
      </c>
      <c r="X426" s="9" t="s">
        <v>1185</v>
      </c>
      <c r="Y426" s="1" t="s">
        <v>2999</v>
      </c>
      <c r="Z426" s="1" t="s">
        <v>3000</v>
      </c>
    </row>
    <row r="427" spans="20:26" x14ac:dyDescent="0.3">
      <c r="T427" s="9" t="s">
        <v>941</v>
      </c>
      <c r="U427" s="1" t="s">
        <v>3001</v>
      </c>
      <c r="V427" s="1" t="s">
        <v>3002</v>
      </c>
      <c r="X427" s="9" t="s">
        <v>1185</v>
      </c>
      <c r="Y427" s="1" t="s">
        <v>3003</v>
      </c>
      <c r="Z427" s="1" t="s">
        <v>3004</v>
      </c>
    </row>
    <row r="428" spans="20:26" x14ac:dyDescent="0.3">
      <c r="T428" s="9" t="s">
        <v>941</v>
      </c>
      <c r="U428" s="1" t="s">
        <v>3005</v>
      </c>
      <c r="V428" s="1" t="s">
        <v>3006</v>
      </c>
      <c r="X428" s="9" t="s">
        <v>1185</v>
      </c>
      <c r="Y428" s="1" t="s">
        <v>3007</v>
      </c>
      <c r="Z428" s="1" t="s">
        <v>3008</v>
      </c>
    </row>
    <row r="429" spans="20:26" x14ac:dyDescent="0.3">
      <c r="T429" s="9" t="s">
        <v>941</v>
      </c>
      <c r="U429" s="1" t="s">
        <v>3009</v>
      </c>
      <c r="V429" s="1" t="s">
        <v>3010</v>
      </c>
      <c r="X429" s="9" t="s">
        <v>1185</v>
      </c>
      <c r="Y429" s="1" t="s">
        <v>3011</v>
      </c>
      <c r="Z429" s="1" t="s">
        <v>3012</v>
      </c>
    </row>
    <row r="430" spans="20:26" x14ac:dyDescent="0.3">
      <c r="T430" s="9" t="s">
        <v>941</v>
      </c>
      <c r="U430" s="1" t="s">
        <v>3013</v>
      </c>
      <c r="V430" s="1" t="s">
        <v>3014</v>
      </c>
      <c r="X430" s="9" t="s">
        <v>1185</v>
      </c>
      <c r="Y430" s="1" t="s">
        <v>3015</v>
      </c>
      <c r="Z430" s="1" t="s">
        <v>3016</v>
      </c>
    </row>
    <row r="431" spans="20:26" x14ac:dyDescent="0.3">
      <c r="T431" s="9" t="s">
        <v>941</v>
      </c>
      <c r="U431" s="1" t="s">
        <v>3017</v>
      </c>
      <c r="V431" s="1" t="s">
        <v>3018</v>
      </c>
      <c r="X431" s="9" t="s">
        <v>1185</v>
      </c>
      <c r="Y431" s="1" t="s">
        <v>3019</v>
      </c>
      <c r="Z431" s="1" t="s">
        <v>3020</v>
      </c>
    </row>
    <row r="432" spans="20:26" x14ac:dyDescent="0.3">
      <c r="T432" s="9" t="s">
        <v>941</v>
      </c>
      <c r="U432" s="1" t="s">
        <v>3021</v>
      </c>
      <c r="V432" s="1" t="s">
        <v>3022</v>
      </c>
      <c r="X432" s="9" t="s">
        <v>1185</v>
      </c>
      <c r="Y432" s="1" t="s">
        <v>3023</v>
      </c>
      <c r="Z432" s="1" t="s">
        <v>3024</v>
      </c>
    </row>
    <row r="433" spans="20:26" x14ac:dyDescent="0.3">
      <c r="T433" s="9" t="s">
        <v>941</v>
      </c>
      <c r="U433" s="1" t="s">
        <v>3025</v>
      </c>
      <c r="V433" s="1" t="s">
        <v>3026</v>
      </c>
      <c r="X433" s="9" t="s">
        <v>1185</v>
      </c>
      <c r="Y433" s="1" t="s">
        <v>3027</v>
      </c>
      <c r="Z433" s="1" t="s">
        <v>3028</v>
      </c>
    </row>
    <row r="434" spans="20:26" x14ac:dyDescent="0.3">
      <c r="T434" s="9" t="s">
        <v>941</v>
      </c>
      <c r="U434" s="1" t="s">
        <v>3029</v>
      </c>
      <c r="V434" s="1" t="s">
        <v>3030</v>
      </c>
      <c r="X434" s="9" t="s">
        <v>1185</v>
      </c>
      <c r="Y434" s="1" t="s">
        <v>3031</v>
      </c>
      <c r="Z434" s="1" t="s">
        <v>3032</v>
      </c>
    </row>
    <row r="435" spans="20:26" x14ac:dyDescent="0.3">
      <c r="T435" s="9" t="s">
        <v>941</v>
      </c>
      <c r="U435" s="1" t="s">
        <v>3033</v>
      </c>
      <c r="V435" s="1" t="s">
        <v>3034</v>
      </c>
      <c r="X435" s="9" t="s">
        <v>1185</v>
      </c>
      <c r="Y435" s="1" t="s">
        <v>3035</v>
      </c>
      <c r="Z435" s="1" t="s">
        <v>3036</v>
      </c>
    </row>
    <row r="436" spans="20:26" x14ac:dyDescent="0.3">
      <c r="T436" s="9" t="s">
        <v>941</v>
      </c>
      <c r="U436" s="1" t="s">
        <v>3037</v>
      </c>
      <c r="V436" s="1" t="s">
        <v>3038</v>
      </c>
      <c r="X436" s="9" t="s">
        <v>1185</v>
      </c>
      <c r="Y436" s="1" t="s">
        <v>3039</v>
      </c>
      <c r="Z436" s="1" t="s">
        <v>3040</v>
      </c>
    </row>
    <row r="437" spans="20:26" x14ac:dyDescent="0.3">
      <c r="T437" s="9" t="s">
        <v>941</v>
      </c>
      <c r="U437" s="1" t="s">
        <v>3041</v>
      </c>
      <c r="V437" s="1" t="s">
        <v>3042</v>
      </c>
      <c r="X437" s="9" t="s">
        <v>1185</v>
      </c>
      <c r="Y437" s="1" t="s">
        <v>3043</v>
      </c>
      <c r="Z437" s="1" t="s">
        <v>3044</v>
      </c>
    </row>
    <row r="438" spans="20:26" x14ac:dyDescent="0.3">
      <c r="T438" s="9" t="s">
        <v>941</v>
      </c>
      <c r="U438" s="1" t="s">
        <v>3045</v>
      </c>
      <c r="V438" s="1" t="s">
        <v>3046</v>
      </c>
      <c r="X438" s="9" t="s">
        <v>1185</v>
      </c>
      <c r="Y438" s="1" t="s">
        <v>3047</v>
      </c>
      <c r="Z438" s="1" t="s">
        <v>3048</v>
      </c>
    </row>
    <row r="439" spans="20:26" x14ac:dyDescent="0.3">
      <c r="T439" s="9" t="s">
        <v>941</v>
      </c>
      <c r="U439" s="1" t="s">
        <v>3049</v>
      </c>
      <c r="V439" s="1" t="s">
        <v>3050</v>
      </c>
      <c r="X439" s="9" t="s">
        <v>1185</v>
      </c>
      <c r="Y439" s="1" t="s">
        <v>3051</v>
      </c>
      <c r="Z439" s="1" t="s">
        <v>3052</v>
      </c>
    </row>
    <row r="440" spans="20:26" x14ac:dyDescent="0.3">
      <c r="T440" s="9" t="s">
        <v>941</v>
      </c>
      <c r="U440" s="1" t="s">
        <v>3053</v>
      </c>
      <c r="V440" s="1" t="s">
        <v>3054</v>
      </c>
      <c r="X440" s="9" t="s">
        <v>1185</v>
      </c>
      <c r="Y440" s="1" t="s">
        <v>3055</v>
      </c>
      <c r="Z440" s="1" t="s">
        <v>3056</v>
      </c>
    </row>
    <row r="441" spans="20:26" x14ac:dyDescent="0.3">
      <c r="T441" s="9" t="s">
        <v>941</v>
      </c>
      <c r="U441" s="1" t="s">
        <v>3057</v>
      </c>
      <c r="V441" s="1" t="s">
        <v>3058</v>
      </c>
      <c r="X441" s="9" t="s">
        <v>1185</v>
      </c>
      <c r="Y441" s="1" t="s">
        <v>3059</v>
      </c>
      <c r="Z441" s="1" t="s">
        <v>3060</v>
      </c>
    </row>
    <row r="442" spans="20:26" x14ac:dyDescent="0.3">
      <c r="T442" s="9" t="s">
        <v>941</v>
      </c>
      <c r="U442" s="1" t="s">
        <v>3061</v>
      </c>
      <c r="V442" s="1" t="s">
        <v>3062</v>
      </c>
      <c r="X442" s="9" t="s">
        <v>1185</v>
      </c>
      <c r="Y442" s="1" t="s">
        <v>3063</v>
      </c>
      <c r="Z442" s="1" t="s">
        <v>3064</v>
      </c>
    </row>
    <row r="443" spans="20:26" x14ac:dyDescent="0.3">
      <c r="T443" s="9" t="s">
        <v>941</v>
      </c>
      <c r="U443" s="1" t="s">
        <v>3065</v>
      </c>
      <c r="V443" s="1" t="s">
        <v>3066</v>
      </c>
      <c r="X443" s="9" t="s">
        <v>1185</v>
      </c>
      <c r="Y443" s="1" t="s">
        <v>3067</v>
      </c>
      <c r="Z443" s="1" t="s">
        <v>3068</v>
      </c>
    </row>
    <row r="444" spans="20:26" x14ac:dyDescent="0.3">
      <c r="T444" s="9" t="s">
        <v>941</v>
      </c>
      <c r="U444" s="1" t="s">
        <v>3069</v>
      </c>
      <c r="V444" s="1" t="s">
        <v>3070</v>
      </c>
      <c r="X444" s="9" t="s">
        <v>1185</v>
      </c>
      <c r="Y444" s="1" t="s">
        <v>3071</v>
      </c>
      <c r="Z444" s="1" t="s">
        <v>3072</v>
      </c>
    </row>
    <row r="445" spans="20:26" x14ac:dyDescent="0.3">
      <c r="T445" s="9" t="s">
        <v>941</v>
      </c>
      <c r="U445" s="1" t="s">
        <v>3073</v>
      </c>
      <c r="V445" s="1" t="s">
        <v>3074</v>
      </c>
      <c r="X445" s="9" t="s">
        <v>1185</v>
      </c>
      <c r="Y445" s="1" t="s">
        <v>3075</v>
      </c>
      <c r="Z445" s="1" t="s">
        <v>3076</v>
      </c>
    </row>
    <row r="446" spans="20:26" x14ac:dyDescent="0.3">
      <c r="T446" s="9" t="s">
        <v>941</v>
      </c>
      <c r="U446" s="1" t="s">
        <v>3077</v>
      </c>
      <c r="V446" s="1" t="s">
        <v>3078</v>
      </c>
      <c r="X446" s="9" t="s">
        <v>1185</v>
      </c>
      <c r="Y446" s="1" t="s">
        <v>3079</v>
      </c>
      <c r="Z446" s="1" t="s">
        <v>3080</v>
      </c>
    </row>
    <row r="447" spans="20:26" x14ac:dyDescent="0.3">
      <c r="T447" s="9" t="s">
        <v>941</v>
      </c>
      <c r="U447" s="1" t="s">
        <v>3081</v>
      </c>
      <c r="V447" s="1" t="s">
        <v>3082</v>
      </c>
      <c r="X447" s="9" t="s">
        <v>1185</v>
      </c>
      <c r="Y447" s="1" t="s">
        <v>3083</v>
      </c>
      <c r="Z447" s="1" t="s">
        <v>3084</v>
      </c>
    </row>
    <row r="448" spans="20:26" x14ac:dyDescent="0.3">
      <c r="T448" s="9" t="s">
        <v>941</v>
      </c>
      <c r="U448" s="1" t="s">
        <v>3085</v>
      </c>
      <c r="V448" s="1" t="s">
        <v>3086</v>
      </c>
      <c r="X448" s="9" t="s">
        <v>1185</v>
      </c>
      <c r="Y448" s="1" t="s">
        <v>3087</v>
      </c>
      <c r="Z448" s="1" t="s">
        <v>3088</v>
      </c>
    </row>
    <row r="449" spans="20:26" x14ac:dyDescent="0.3">
      <c r="T449" s="9" t="s">
        <v>941</v>
      </c>
      <c r="U449" s="1" t="s">
        <v>3089</v>
      </c>
      <c r="V449" s="1" t="s">
        <v>3090</v>
      </c>
      <c r="X449" s="9" t="s">
        <v>1185</v>
      </c>
      <c r="Y449" s="1" t="s">
        <v>3091</v>
      </c>
      <c r="Z449" s="1" t="s">
        <v>3092</v>
      </c>
    </row>
    <row r="450" spans="20:26" x14ac:dyDescent="0.3">
      <c r="T450" s="9" t="s">
        <v>941</v>
      </c>
      <c r="U450" s="1" t="s">
        <v>3093</v>
      </c>
      <c r="V450" s="1" t="s">
        <v>3094</v>
      </c>
      <c r="X450" s="9" t="s">
        <v>1185</v>
      </c>
      <c r="Y450" s="1" t="s">
        <v>3095</v>
      </c>
      <c r="Z450" s="1" t="s">
        <v>3096</v>
      </c>
    </row>
    <row r="451" spans="20:26" x14ac:dyDescent="0.3">
      <c r="T451" s="9" t="s">
        <v>941</v>
      </c>
      <c r="U451" s="1" t="s">
        <v>3097</v>
      </c>
      <c r="V451" s="1" t="s">
        <v>3098</v>
      </c>
      <c r="X451" s="9" t="s">
        <v>1185</v>
      </c>
      <c r="Y451" s="1" t="s">
        <v>3099</v>
      </c>
      <c r="Z451" s="1" t="s">
        <v>3100</v>
      </c>
    </row>
    <row r="452" spans="20:26" x14ac:dyDescent="0.3">
      <c r="T452" s="9" t="s">
        <v>941</v>
      </c>
      <c r="U452" s="1" t="s">
        <v>3101</v>
      </c>
      <c r="V452" s="1" t="s">
        <v>3102</v>
      </c>
      <c r="X452" s="9" t="s">
        <v>1185</v>
      </c>
      <c r="Y452" s="1" t="s">
        <v>3103</v>
      </c>
      <c r="Z452" s="1" t="s">
        <v>3104</v>
      </c>
    </row>
    <row r="453" spans="20:26" x14ac:dyDescent="0.3">
      <c r="T453" s="9" t="s">
        <v>941</v>
      </c>
      <c r="U453" s="1" t="s">
        <v>3105</v>
      </c>
      <c r="V453" s="1" t="s">
        <v>3106</v>
      </c>
      <c r="X453" s="9" t="s">
        <v>1276</v>
      </c>
      <c r="Y453" s="1" t="s">
        <v>3107</v>
      </c>
      <c r="Z453" s="1" t="s">
        <v>3108</v>
      </c>
    </row>
    <row r="454" spans="20:26" x14ac:dyDescent="0.3">
      <c r="T454" s="9" t="s">
        <v>941</v>
      </c>
      <c r="U454" s="1" t="s">
        <v>3109</v>
      </c>
      <c r="V454" s="1" t="s">
        <v>3110</v>
      </c>
      <c r="X454" s="9" t="s">
        <v>1276</v>
      </c>
      <c r="Y454" s="1" t="s">
        <v>3111</v>
      </c>
      <c r="Z454" s="1" t="s">
        <v>3112</v>
      </c>
    </row>
    <row r="455" spans="20:26" x14ac:dyDescent="0.3">
      <c r="T455" s="9" t="s">
        <v>941</v>
      </c>
      <c r="U455" s="1" t="s">
        <v>3113</v>
      </c>
      <c r="V455" s="1" t="s">
        <v>3114</v>
      </c>
      <c r="X455" s="9" t="s">
        <v>1276</v>
      </c>
      <c r="Y455" s="1" t="s">
        <v>3115</v>
      </c>
      <c r="Z455" s="1" t="s">
        <v>3116</v>
      </c>
    </row>
    <row r="456" spans="20:26" x14ac:dyDescent="0.3">
      <c r="T456" s="9" t="s">
        <v>941</v>
      </c>
      <c r="U456" s="1" t="s">
        <v>3117</v>
      </c>
      <c r="V456" s="1" t="s">
        <v>3118</v>
      </c>
      <c r="X456" s="9" t="s">
        <v>1276</v>
      </c>
      <c r="Y456" s="1" t="s">
        <v>3119</v>
      </c>
      <c r="Z456" s="1" t="s">
        <v>3120</v>
      </c>
    </row>
    <row r="457" spans="20:26" x14ac:dyDescent="0.3">
      <c r="T457" s="9" t="s">
        <v>941</v>
      </c>
      <c r="U457" s="1" t="s">
        <v>3121</v>
      </c>
      <c r="V457" s="1" t="s">
        <v>3122</v>
      </c>
      <c r="X457" s="9" t="s">
        <v>1276</v>
      </c>
      <c r="Y457" s="1" t="s">
        <v>3123</v>
      </c>
      <c r="Z457" s="1" t="s">
        <v>3124</v>
      </c>
    </row>
    <row r="458" spans="20:26" x14ac:dyDescent="0.3">
      <c r="T458" s="9" t="s">
        <v>941</v>
      </c>
      <c r="U458" s="1" t="s">
        <v>3125</v>
      </c>
      <c r="V458" s="1" t="s">
        <v>3126</v>
      </c>
      <c r="X458" s="9" t="s">
        <v>1276</v>
      </c>
      <c r="Y458" s="1" t="s">
        <v>3127</v>
      </c>
      <c r="Z458" s="1" t="s">
        <v>3128</v>
      </c>
    </row>
    <row r="459" spans="20:26" x14ac:dyDescent="0.3">
      <c r="T459" s="9" t="s">
        <v>941</v>
      </c>
      <c r="U459" s="1" t="s">
        <v>3129</v>
      </c>
      <c r="V459" s="1" t="s">
        <v>3130</v>
      </c>
      <c r="X459" s="9" t="s">
        <v>1276</v>
      </c>
      <c r="Y459" s="1" t="s">
        <v>3131</v>
      </c>
      <c r="Z459" s="1" t="s">
        <v>3132</v>
      </c>
    </row>
    <row r="460" spans="20:26" x14ac:dyDescent="0.3">
      <c r="T460" s="9" t="s">
        <v>941</v>
      </c>
      <c r="U460" s="1" t="s">
        <v>3133</v>
      </c>
      <c r="V460" s="1" t="s">
        <v>3134</v>
      </c>
      <c r="X460" s="9" t="s">
        <v>1276</v>
      </c>
      <c r="Y460" s="1" t="s">
        <v>3135</v>
      </c>
      <c r="Z460" s="1" t="s">
        <v>3136</v>
      </c>
    </row>
    <row r="461" spans="20:26" x14ac:dyDescent="0.3">
      <c r="T461" s="9" t="s">
        <v>941</v>
      </c>
      <c r="U461" s="1" t="s">
        <v>3137</v>
      </c>
      <c r="V461" s="1" t="s">
        <v>3138</v>
      </c>
      <c r="X461" s="9" t="s">
        <v>1276</v>
      </c>
      <c r="Y461" s="1" t="s">
        <v>3139</v>
      </c>
      <c r="Z461" s="1" t="s">
        <v>3140</v>
      </c>
    </row>
    <row r="462" spans="20:26" x14ac:dyDescent="0.3">
      <c r="T462" s="9" t="s">
        <v>941</v>
      </c>
      <c r="U462" s="1" t="s">
        <v>3141</v>
      </c>
      <c r="V462" s="1" t="s">
        <v>3142</v>
      </c>
      <c r="X462" s="9" t="s">
        <v>1276</v>
      </c>
      <c r="Y462" s="1" t="s">
        <v>3143</v>
      </c>
      <c r="Z462" s="1" t="s">
        <v>3144</v>
      </c>
    </row>
    <row r="463" spans="20:26" x14ac:dyDescent="0.3">
      <c r="T463" s="9" t="s">
        <v>1047</v>
      </c>
      <c r="U463" s="1" t="s">
        <v>3145</v>
      </c>
      <c r="V463" s="1" t="s">
        <v>3146</v>
      </c>
      <c r="X463" s="9" t="s">
        <v>1276</v>
      </c>
      <c r="Y463" s="1" t="s">
        <v>3147</v>
      </c>
      <c r="Z463" s="1" t="s">
        <v>3148</v>
      </c>
    </row>
    <row r="464" spans="20:26" x14ac:dyDescent="0.3">
      <c r="T464" s="9" t="s">
        <v>1047</v>
      </c>
      <c r="U464" s="1" t="s">
        <v>3149</v>
      </c>
      <c r="V464" s="1" t="s">
        <v>3150</v>
      </c>
      <c r="X464" s="9" t="s">
        <v>1276</v>
      </c>
      <c r="Y464" s="1" t="s">
        <v>3151</v>
      </c>
      <c r="Z464" s="1" t="s">
        <v>3152</v>
      </c>
    </row>
    <row r="465" spans="20:26" x14ac:dyDescent="0.3">
      <c r="T465" s="9" t="s">
        <v>1047</v>
      </c>
      <c r="U465" s="1" t="s">
        <v>3153</v>
      </c>
      <c r="V465" s="1" t="s">
        <v>3154</v>
      </c>
      <c r="X465" s="9" t="s">
        <v>1276</v>
      </c>
      <c r="Y465" s="1" t="s">
        <v>3155</v>
      </c>
      <c r="Z465" s="1" t="s">
        <v>3156</v>
      </c>
    </row>
    <row r="466" spans="20:26" x14ac:dyDescent="0.3">
      <c r="T466" s="9" t="s">
        <v>1047</v>
      </c>
      <c r="U466" s="1" t="s">
        <v>3157</v>
      </c>
      <c r="V466" s="1" t="s">
        <v>3158</v>
      </c>
      <c r="X466" s="9" t="s">
        <v>1276</v>
      </c>
      <c r="Y466" s="1" t="s">
        <v>3159</v>
      </c>
      <c r="Z466" s="1" t="s">
        <v>3160</v>
      </c>
    </row>
    <row r="467" spans="20:26" x14ac:dyDescent="0.3">
      <c r="T467" s="9" t="s">
        <v>1047</v>
      </c>
      <c r="U467" s="1" t="s">
        <v>3161</v>
      </c>
      <c r="V467" s="1" t="s">
        <v>3162</v>
      </c>
      <c r="X467" s="9" t="s">
        <v>1276</v>
      </c>
      <c r="Y467" s="1" t="s">
        <v>3163</v>
      </c>
      <c r="Z467" s="1" t="s">
        <v>3164</v>
      </c>
    </row>
    <row r="468" spans="20:26" x14ac:dyDescent="0.3">
      <c r="T468" s="9" t="s">
        <v>1047</v>
      </c>
      <c r="U468" s="1" t="s">
        <v>3165</v>
      </c>
      <c r="V468" s="1" t="s">
        <v>3166</v>
      </c>
      <c r="X468" s="9" t="s">
        <v>1276</v>
      </c>
      <c r="Y468" s="1" t="s">
        <v>3167</v>
      </c>
      <c r="Z468" s="1" t="s">
        <v>3168</v>
      </c>
    </row>
    <row r="469" spans="20:26" x14ac:dyDescent="0.3">
      <c r="T469" s="9" t="s">
        <v>1047</v>
      </c>
      <c r="U469" s="1" t="s">
        <v>3169</v>
      </c>
      <c r="V469" s="1" t="s">
        <v>3170</v>
      </c>
      <c r="X469" s="9" t="s">
        <v>1276</v>
      </c>
      <c r="Y469" s="1" t="s">
        <v>3171</v>
      </c>
      <c r="Z469" s="1" t="s">
        <v>3172</v>
      </c>
    </row>
    <row r="470" spans="20:26" x14ac:dyDescent="0.3">
      <c r="T470" s="9" t="s">
        <v>1047</v>
      </c>
      <c r="U470" s="1" t="s">
        <v>3173</v>
      </c>
      <c r="V470" s="1" t="s">
        <v>3174</v>
      </c>
      <c r="X470" s="9" t="s">
        <v>1276</v>
      </c>
      <c r="Y470" s="1" t="s">
        <v>3175</v>
      </c>
      <c r="Z470" s="1" t="s">
        <v>3176</v>
      </c>
    </row>
    <row r="471" spans="20:26" x14ac:dyDescent="0.3">
      <c r="T471" s="9" t="s">
        <v>1047</v>
      </c>
      <c r="U471" s="1" t="s">
        <v>3177</v>
      </c>
      <c r="V471" s="1" t="s">
        <v>3178</v>
      </c>
      <c r="X471" s="9" t="s">
        <v>1276</v>
      </c>
      <c r="Y471" s="1" t="s">
        <v>3179</v>
      </c>
      <c r="Z471" s="1" t="s">
        <v>3180</v>
      </c>
    </row>
    <row r="472" spans="20:26" x14ac:dyDescent="0.3">
      <c r="T472" s="9" t="s">
        <v>1047</v>
      </c>
      <c r="U472" s="1" t="s">
        <v>3181</v>
      </c>
      <c r="V472" s="1" t="s">
        <v>3182</v>
      </c>
      <c r="X472" s="9" t="s">
        <v>1276</v>
      </c>
      <c r="Y472" s="1" t="s">
        <v>3183</v>
      </c>
      <c r="Z472" s="1" t="s">
        <v>3184</v>
      </c>
    </row>
    <row r="473" spans="20:26" x14ac:dyDescent="0.3">
      <c r="T473" s="9" t="s">
        <v>1047</v>
      </c>
      <c r="U473" s="1" t="s">
        <v>3185</v>
      </c>
      <c r="V473" s="1" t="s">
        <v>3186</v>
      </c>
      <c r="X473" s="9" t="s">
        <v>1276</v>
      </c>
      <c r="Y473" s="1" t="s">
        <v>3187</v>
      </c>
      <c r="Z473" s="1" t="s">
        <v>3188</v>
      </c>
    </row>
    <row r="474" spans="20:26" x14ac:dyDescent="0.3">
      <c r="T474" s="9" t="s">
        <v>1047</v>
      </c>
      <c r="U474" s="1" t="s">
        <v>3189</v>
      </c>
      <c r="V474" s="1" t="s">
        <v>3190</v>
      </c>
      <c r="X474" s="9" t="s">
        <v>1276</v>
      </c>
      <c r="Y474" s="1" t="s">
        <v>3191</v>
      </c>
      <c r="Z474" s="1" t="s">
        <v>3192</v>
      </c>
    </row>
    <row r="475" spans="20:26" x14ac:dyDescent="0.3">
      <c r="T475" s="9" t="s">
        <v>1047</v>
      </c>
      <c r="U475" s="1" t="s">
        <v>3193</v>
      </c>
      <c r="V475" s="1" t="s">
        <v>3194</v>
      </c>
      <c r="X475" s="9" t="s">
        <v>1276</v>
      </c>
      <c r="Y475" s="1" t="s">
        <v>3195</v>
      </c>
      <c r="Z475" s="1" t="s">
        <v>3196</v>
      </c>
    </row>
    <row r="476" spans="20:26" x14ac:dyDescent="0.3">
      <c r="T476" s="9" t="s">
        <v>1047</v>
      </c>
      <c r="U476" s="1" t="s">
        <v>3197</v>
      </c>
      <c r="V476" s="1" t="s">
        <v>3198</v>
      </c>
      <c r="X476" s="9" t="s">
        <v>1276</v>
      </c>
      <c r="Y476" s="1" t="s">
        <v>3199</v>
      </c>
      <c r="Z476" s="1" t="s">
        <v>3200</v>
      </c>
    </row>
    <row r="477" spans="20:26" x14ac:dyDescent="0.3">
      <c r="T477" s="9" t="s">
        <v>1047</v>
      </c>
      <c r="U477" s="1" t="s">
        <v>3201</v>
      </c>
      <c r="V477" s="1" t="s">
        <v>3202</v>
      </c>
      <c r="X477" s="9" t="s">
        <v>1276</v>
      </c>
      <c r="Y477" s="1" t="s">
        <v>3203</v>
      </c>
      <c r="Z477" s="1" t="s">
        <v>3204</v>
      </c>
    </row>
    <row r="478" spans="20:26" x14ac:dyDescent="0.3">
      <c r="T478" s="9" t="s">
        <v>1047</v>
      </c>
      <c r="U478" s="1" t="s">
        <v>3205</v>
      </c>
      <c r="V478" s="1" t="s">
        <v>3206</v>
      </c>
      <c r="X478" s="9" t="s">
        <v>1276</v>
      </c>
      <c r="Y478" s="1" t="s">
        <v>3207</v>
      </c>
      <c r="Z478" s="1" t="s">
        <v>3208</v>
      </c>
    </row>
    <row r="479" spans="20:26" x14ac:dyDescent="0.3">
      <c r="T479" s="9" t="s">
        <v>1047</v>
      </c>
      <c r="U479" s="1" t="s">
        <v>3209</v>
      </c>
      <c r="V479" s="1" t="s">
        <v>3210</v>
      </c>
      <c r="X479" s="9" t="s">
        <v>1276</v>
      </c>
      <c r="Y479" s="1" t="s">
        <v>3211</v>
      </c>
      <c r="Z479" s="1" t="s">
        <v>3212</v>
      </c>
    </row>
    <row r="480" spans="20:26" x14ac:dyDescent="0.3">
      <c r="T480" s="9" t="s">
        <v>1047</v>
      </c>
      <c r="U480" s="1" t="s">
        <v>3213</v>
      </c>
      <c r="V480" s="1" t="s">
        <v>3214</v>
      </c>
      <c r="X480" s="9" t="s">
        <v>1326</v>
      </c>
      <c r="Y480" s="1" t="s">
        <v>3215</v>
      </c>
      <c r="Z480" s="1" t="s">
        <v>3216</v>
      </c>
    </row>
    <row r="481" spans="20:26" x14ac:dyDescent="0.3">
      <c r="T481" s="9" t="s">
        <v>1047</v>
      </c>
      <c r="U481" s="1" t="s">
        <v>3217</v>
      </c>
      <c r="V481" s="1" t="s">
        <v>3218</v>
      </c>
      <c r="X481" s="9" t="s">
        <v>1326</v>
      </c>
      <c r="Y481" s="1" t="s">
        <v>3219</v>
      </c>
      <c r="Z481" s="1" t="s">
        <v>3220</v>
      </c>
    </row>
    <row r="482" spans="20:26" x14ac:dyDescent="0.3">
      <c r="T482" s="9" t="s">
        <v>1047</v>
      </c>
      <c r="U482" s="1" t="s">
        <v>3221</v>
      </c>
      <c r="V482" s="1" t="s">
        <v>3222</v>
      </c>
      <c r="X482" s="9" t="s">
        <v>1326</v>
      </c>
      <c r="Y482" s="1" t="s">
        <v>3223</v>
      </c>
      <c r="Z482" s="1" t="s">
        <v>3224</v>
      </c>
    </row>
    <row r="483" spans="20:26" x14ac:dyDescent="0.3">
      <c r="T483" s="9" t="s">
        <v>1047</v>
      </c>
      <c r="U483" s="1" t="s">
        <v>3225</v>
      </c>
      <c r="V483" s="1" t="s">
        <v>3226</v>
      </c>
      <c r="X483" s="9" t="s">
        <v>1326</v>
      </c>
      <c r="Y483" s="1" t="s">
        <v>3227</v>
      </c>
      <c r="Z483" s="1" t="s">
        <v>3228</v>
      </c>
    </row>
    <row r="484" spans="20:26" x14ac:dyDescent="0.3">
      <c r="T484" s="9" t="s">
        <v>1047</v>
      </c>
      <c r="U484" s="1" t="s">
        <v>3229</v>
      </c>
      <c r="V484" s="1" t="s">
        <v>3230</v>
      </c>
      <c r="X484" s="9" t="s">
        <v>1326</v>
      </c>
      <c r="Y484" s="1" t="s">
        <v>3231</v>
      </c>
      <c r="Z484" s="1" t="s">
        <v>3232</v>
      </c>
    </row>
    <row r="485" spans="20:26" x14ac:dyDescent="0.3">
      <c r="T485" s="9" t="s">
        <v>1047</v>
      </c>
      <c r="U485" s="1" t="s">
        <v>3233</v>
      </c>
      <c r="V485" s="1" t="s">
        <v>3234</v>
      </c>
      <c r="X485" s="9" t="s">
        <v>1326</v>
      </c>
      <c r="Y485" s="1" t="s">
        <v>3235</v>
      </c>
      <c r="Z485" s="1" t="s">
        <v>3236</v>
      </c>
    </row>
    <row r="486" spans="20:26" x14ac:dyDescent="0.3">
      <c r="T486" s="9" t="s">
        <v>1047</v>
      </c>
      <c r="U486" s="1" t="s">
        <v>3237</v>
      </c>
      <c r="V486" s="1" t="s">
        <v>3238</v>
      </c>
      <c r="X486" s="9" t="s">
        <v>1326</v>
      </c>
      <c r="Y486" s="1" t="s">
        <v>3239</v>
      </c>
      <c r="Z486" s="1" t="s">
        <v>3240</v>
      </c>
    </row>
    <row r="487" spans="20:26" x14ac:dyDescent="0.3">
      <c r="T487" s="9" t="s">
        <v>1047</v>
      </c>
      <c r="U487" s="1" t="s">
        <v>3241</v>
      </c>
      <c r="V487" s="1" t="s">
        <v>3242</v>
      </c>
      <c r="X487" s="9" t="s">
        <v>1326</v>
      </c>
      <c r="Y487" s="1" t="s">
        <v>3243</v>
      </c>
      <c r="Z487" s="1" t="s">
        <v>3244</v>
      </c>
    </row>
    <row r="488" spans="20:26" x14ac:dyDescent="0.3">
      <c r="T488" s="9" t="s">
        <v>1047</v>
      </c>
      <c r="U488" s="1" t="s">
        <v>3245</v>
      </c>
      <c r="V488" s="1" t="s">
        <v>3246</v>
      </c>
      <c r="X488" s="9" t="s">
        <v>1326</v>
      </c>
      <c r="Y488" s="1" t="s">
        <v>3247</v>
      </c>
      <c r="Z488" s="1" t="s">
        <v>3248</v>
      </c>
    </row>
    <row r="489" spans="20:26" x14ac:dyDescent="0.3">
      <c r="T489" s="9" t="s">
        <v>1047</v>
      </c>
      <c r="U489" s="1" t="s">
        <v>3249</v>
      </c>
      <c r="V489" s="1" t="s">
        <v>3250</v>
      </c>
      <c r="X489" s="9" t="s">
        <v>1326</v>
      </c>
      <c r="Y489" s="1" t="s">
        <v>3251</v>
      </c>
      <c r="Z489" s="1" t="s">
        <v>3252</v>
      </c>
    </row>
    <row r="490" spans="20:26" x14ac:dyDescent="0.3">
      <c r="T490" s="9" t="s">
        <v>1047</v>
      </c>
      <c r="U490" s="1" t="s">
        <v>3253</v>
      </c>
      <c r="V490" s="1" t="s">
        <v>3254</v>
      </c>
      <c r="X490" s="9" t="s">
        <v>1326</v>
      </c>
      <c r="Y490" s="1" t="s">
        <v>3255</v>
      </c>
      <c r="Z490" s="1" t="s">
        <v>3256</v>
      </c>
    </row>
    <row r="491" spans="20:26" x14ac:dyDescent="0.3">
      <c r="T491" s="9" t="s">
        <v>1047</v>
      </c>
      <c r="U491" s="1" t="s">
        <v>3257</v>
      </c>
      <c r="V491" s="1" t="s">
        <v>3258</v>
      </c>
      <c r="X491" s="9" t="s">
        <v>1326</v>
      </c>
      <c r="Y491" s="1" t="s">
        <v>3259</v>
      </c>
      <c r="Z491" s="1" t="s">
        <v>3260</v>
      </c>
    </row>
    <row r="492" spans="20:26" x14ac:dyDescent="0.3">
      <c r="T492" s="9" t="s">
        <v>1047</v>
      </c>
      <c r="U492" s="1" t="s">
        <v>3261</v>
      </c>
      <c r="V492" s="1" t="s">
        <v>3262</v>
      </c>
      <c r="X492" s="9" t="s">
        <v>1326</v>
      </c>
      <c r="Y492" s="1" t="s">
        <v>3263</v>
      </c>
      <c r="Z492" s="1" t="s">
        <v>3264</v>
      </c>
    </row>
    <row r="493" spans="20:26" x14ac:dyDescent="0.3">
      <c r="T493" s="9" t="s">
        <v>1047</v>
      </c>
      <c r="U493" s="1" t="s">
        <v>3265</v>
      </c>
      <c r="V493" s="1" t="s">
        <v>3266</v>
      </c>
      <c r="X493" s="9" t="s">
        <v>1326</v>
      </c>
      <c r="Y493" s="1" t="s">
        <v>3267</v>
      </c>
      <c r="Z493" s="1" t="s">
        <v>3268</v>
      </c>
    </row>
    <row r="494" spans="20:26" x14ac:dyDescent="0.3">
      <c r="T494" s="9" t="s">
        <v>1047</v>
      </c>
      <c r="U494" s="1" t="s">
        <v>3269</v>
      </c>
      <c r="V494" s="1" t="s">
        <v>3270</v>
      </c>
      <c r="X494" s="9" t="s">
        <v>1326</v>
      </c>
      <c r="Y494" s="1" t="s">
        <v>3271</v>
      </c>
      <c r="Z494" s="1" t="s">
        <v>3272</v>
      </c>
    </row>
    <row r="495" spans="20:26" x14ac:dyDescent="0.3">
      <c r="T495" s="9" t="s">
        <v>1047</v>
      </c>
      <c r="U495" s="1" t="s">
        <v>3273</v>
      </c>
      <c r="V495" s="1" t="s">
        <v>3274</v>
      </c>
      <c r="X495" s="9" t="s">
        <v>1326</v>
      </c>
      <c r="Y495" s="1" t="s">
        <v>3275</v>
      </c>
      <c r="Z495" s="1" t="s">
        <v>3276</v>
      </c>
    </row>
    <row r="496" spans="20:26" x14ac:dyDescent="0.3">
      <c r="T496" s="9" t="s">
        <v>1047</v>
      </c>
      <c r="U496" s="1" t="s">
        <v>3277</v>
      </c>
      <c r="V496" s="1" t="s">
        <v>3278</v>
      </c>
      <c r="X496" s="9" t="s">
        <v>1326</v>
      </c>
      <c r="Y496" s="1" t="s">
        <v>3279</v>
      </c>
      <c r="Z496" s="1" t="s">
        <v>3280</v>
      </c>
    </row>
    <row r="497" spans="20:26" x14ac:dyDescent="0.3">
      <c r="T497" s="9" t="s">
        <v>1047</v>
      </c>
      <c r="U497" s="1" t="s">
        <v>3281</v>
      </c>
      <c r="V497" s="1" t="s">
        <v>3282</v>
      </c>
      <c r="X497" s="9" t="s">
        <v>1326</v>
      </c>
      <c r="Y497" s="1" t="s">
        <v>3283</v>
      </c>
      <c r="Z497" s="1" t="s">
        <v>3284</v>
      </c>
    </row>
    <row r="498" spans="20:26" x14ac:dyDescent="0.3">
      <c r="T498" s="9" t="s">
        <v>1047</v>
      </c>
      <c r="U498" s="1" t="s">
        <v>3285</v>
      </c>
      <c r="V498" s="1" t="s">
        <v>3286</v>
      </c>
      <c r="X498" s="9" t="s">
        <v>1326</v>
      </c>
      <c r="Y498" s="1" t="s">
        <v>3287</v>
      </c>
      <c r="Z498" s="1" t="s">
        <v>3288</v>
      </c>
    </row>
    <row r="499" spans="20:26" x14ac:dyDescent="0.3">
      <c r="T499" s="9" t="s">
        <v>1047</v>
      </c>
      <c r="U499" s="1" t="s">
        <v>3289</v>
      </c>
      <c r="V499" s="1" t="s">
        <v>3290</v>
      </c>
      <c r="X499" s="9" t="s">
        <v>1326</v>
      </c>
      <c r="Y499" s="1" t="s">
        <v>3291</v>
      </c>
      <c r="Z499" s="1" t="s">
        <v>3292</v>
      </c>
    </row>
    <row r="500" spans="20:26" x14ac:dyDescent="0.3">
      <c r="T500" s="9" t="s">
        <v>1047</v>
      </c>
      <c r="U500" s="1" t="s">
        <v>3293</v>
      </c>
      <c r="V500" s="1" t="s">
        <v>3294</v>
      </c>
      <c r="X500" s="9" t="s">
        <v>1326</v>
      </c>
      <c r="Y500" s="1" t="s">
        <v>3295</v>
      </c>
      <c r="Z500" s="1" t="s">
        <v>3296</v>
      </c>
    </row>
    <row r="501" spans="20:26" x14ac:dyDescent="0.3">
      <c r="T501" s="9" t="s">
        <v>1047</v>
      </c>
      <c r="U501" s="1" t="s">
        <v>3297</v>
      </c>
      <c r="V501" s="1" t="s">
        <v>3298</v>
      </c>
      <c r="X501" s="9" t="s">
        <v>1326</v>
      </c>
      <c r="Y501" s="1" t="s">
        <v>3299</v>
      </c>
      <c r="Z501" s="1" t="s">
        <v>3300</v>
      </c>
    </row>
    <row r="502" spans="20:26" x14ac:dyDescent="0.3">
      <c r="T502" s="9" t="s">
        <v>1047</v>
      </c>
      <c r="U502" s="1" t="s">
        <v>3301</v>
      </c>
      <c r="V502" s="1" t="s">
        <v>3302</v>
      </c>
      <c r="X502" s="9" t="s">
        <v>1326</v>
      </c>
      <c r="Y502" s="1" t="s">
        <v>3303</v>
      </c>
      <c r="Z502" s="1" t="s">
        <v>3304</v>
      </c>
    </row>
    <row r="503" spans="20:26" x14ac:dyDescent="0.3">
      <c r="T503" s="9" t="s">
        <v>1047</v>
      </c>
      <c r="U503" s="1" t="s">
        <v>3305</v>
      </c>
      <c r="V503" s="1" t="s">
        <v>3306</v>
      </c>
      <c r="X503" s="9" t="s">
        <v>1326</v>
      </c>
      <c r="Y503" s="1" t="s">
        <v>3307</v>
      </c>
      <c r="Z503" s="1" t="s">
        <v>3308</v>
      </c>
    </row>
    <row r="504" spans="20:26" x14ac:dyDescent="0.3">
      <c r="T504" s="9" t="s">
        <v>1047</v>
      </c>
      <c r="U504" s="1" t="s">
        <v>3309</v>
      </c>
      <c r="V504" s="1" t="s">
        <v>3310</v>
      </c>
      <c r="X504" s="9" t="s">
        <v>1326</v>
      </c>
      <c r="Y504" s="1" t="s">
        <v>3311</v>
      </c>
      <c r="Z504" s="1" t="s">
        <v>3312</v>
      </c>
    </row>
    <row r="505" spans="20:26" x14ac:dyDescent="0.3">
      <c r="T505" s="9" t="s">
        <v>1047</v>
      </c>
      <c r="U505" s="1" t="s">
        <v>3313</v>
      </c>
      <c r="V505" s="1" t="s">
        <v>3314</v>
      </c>
      <c r="X505" s="9" t="s">
        <v>1326</v>
      </c>
      <c r="Y505" s="1" t="s">
        <v>3315</v>
      </c>
      <c r="Z505" s="1" t="s">
        <v>3316</v>
      </c>
    </row>
    <row r="506" spans="20:26" x14ac:dyDescent="0.3">
      <c r="T506" s="9" t="s">
        <v>1047</v>
      </c>
      <c r="U506" s="1" t="s">
        <v>3317</v>
      </c>
      <c r="V506" s="1" t="s">
        <v>3318</v>
      </c>
      <c r="X506" s="9" t="s">
        <v>1326</v>
      </c>
      <c r="Y506" s="1" t="s">
        <v>3319</v>
      </c>
      <c r="Z506" s="1" t="s">
        <v>3320</v>
      </c>
    </row>
    <row r="507" spans="20:26" x14ac:dyDescent="0.3">
      <c r="T507" s="9" t="s">
        <v>1047</v>
      </c>
      <c r="U507" s="1" t="s">
        <v>3321</v>
      </c>
      <c r="V507" s="1" t="s">
        <v>3322</v>
      </c>
      <c r="X507" s="9" t="s">
        <v>1326</v>
      </c>
      <c r="Y507" s="1" t="s">
        <v>3323</v>
      </c>
      <c r="Z507" s="1" t="s">
        <v>3324</v>
      </c>
    </row>
    <row r="508" spans="20:26" x14ac:dyDescent="0.3">
      <c r="T508" s="9" t="s">
        <v>1047</v>
      </c>
      <c r="U508" s="1" t="s">
        <v>3325</v>
      </c>
      <c r="V508" s="1" t="s">
        <v>3326</v>
      </c>
      <c r="X508" s="9" t="s">
        <v>1326</v>
      </c>
      <c r="Y508" s="1" t="s">
        <v>3327</v>
      </c>
      <c r="Z508" s="1" t="s">
        <v>3328</v>
      </c>
    </row>
    <row r="509" spans="20:26" x14ac:dyDescent="0.3">
      <c r="T509" s="9" t="s">
        <v>1047</v>
      </c>
      <c r="U509" s="1" t="s">
        <v>3329</v>
      </c>
      <c r="V509" s="1" t="s">
        <v>3330</v>
      </c>
      <c r="X509" s="9" t="s">
        <v>1326</v>
      </c>
      <c r="Y509" s="1" t="s">
        <v>3331</v>
      </c>
      <c r="Z509" s="1" t="s">
        <v>3332</v>
      </c>
    </row>
    <row r="510" spans="20:26" x14ac:dyDescent="0.3">
      <c r="T510" s="9" t="s">
        <v>1047</v>
      </c>
      <c r="U510" s="1" t="s">
        <v>3333</v>
      </c>
      <c r="V510" s="1" t="s">
        <v>3334</v>
      </c>
      <c r="X510" s="9" t="s">
        <v>1326</v>
      </c>
      <c r="Y510" s="1" t="s">
        <v>3335</v>
      </c>
      <c r="Z510" s="1" t="s">
        <v>3336</v>
      </c>
    </row>
    <row r="511" spans="20:26" x14ac:dyDescent="0.3">
      <c r="T511" s="9" t="s">
        <v>1047</v>
      </c>
      <c r="U511" s="1" t="s">
        <v>3337</v>
      </c>
      <c r="V511" s="1" t="s">
        <v>3338</v>
      </c>
      <c r="X511" s="9" t="s">
        <v>1326</v>
      </c>
      <c r="Y511" s="1" t="s">
        <v>3339</v>
      </c>
      <c r="Z511" s="1" t="s">
        <v>3340</v>
      </c>
    </row>
    <row r="512" spans="20:26" x14ac:dyDescent="0.3">
      <c r="T512" s="9" t="s">
        <v>1047</v>
      </c>
      <c r="U512" s="1" t="s">
        <v>3341</v>
      </c>
      <c r="V512" s="1" t="s">
        <v>3342</v>
      </c>
      <c r="X512" s="9" t="s">
        <v>1326</v>
      </c>
      <c r="Y512" s="1" t="s">
        <v>3343</v>
      </c>
      <c r="Z512" s="1" t="s">
        <v>3344</v>
      </c>
    </row>
    <row r="513" spans="20:26" x14ac:dyDescent="0.3">
      <c r="T513" s="9" t="s">
        <v>1047</v>
      </c>
      <c r="U513" s="1" t="s">
        <v>3345</v>
      </c>
      <c r="V513" s="1" t="s">
        <v>3346</v>
      </c>
      <c r="X513" s="9" t="s">
        <v>1326</v>
      </c>
      <c r="Y513" s="1" t="s">
        <v>3347</v>
      </c>
      <c r="Z513" s="1" t="s">
        <v>3348</v>
      </c>
    </row>
    <row r="514" spans="20:26" x14ac:dyDescent="0.3">
      <c r="T514" s="9" t="s">
        <v>1047</v>
      </c>
      <c r="U514" s="1" t="s">
        <v>3349</v>
      </c>
      <c r="V514" s="1" t="s">
        <v>3350</v>
      </c>
      <c r="X514" s="9" t="s">
        <v>1326</v>
      </c>
      <c r="Y514" s="1" t="s">
        <v>3351</v>
      </c>
      <c r="Z514" s="1" t="s">
        <v>3352</v>
      </c>
    </row>
    <row r="515" spans="20:26" x14ac:dyDescent="0.3">
      <c r="T515" s="9" t="s">
        <v>1047</v>
      </c>
      <c r="U515" s="1" t="s">
        <v>3353</v>
      </c>
      <c r="V515" s="1" t="s">
        <v>3354</v>
      </c>
      <c r="X515" s="9" t="s">
        <v>1326</v>
      </c>
      <c r="Y515" s="1" t="s">
        <v>3355</v>
      </c>
      <c r="Z515" s="1" t="s">
        <v>3356</v>
      </c>
    </row>
    <row r="516" spans="20:26" x14ac:dyDescent="0.3">
      <c r="T516" s="9" t="s">
        <v>1047</v>
      </c>
      <c r="U516" s="1" t="s">
        <v>3357</v>
      </c>
      <c r="V516" s="1" t="s">
        <v>3358</v>
      </c>
      <c r="X516" s="9" t="s">
        <v>1326</v>
      </c>
      <c r="Y516" s="1" t="s">
        <v>3359</v>
      </c>
      <c r="Z516" s="1" t="s">
        <v>3360</v>
      </c>
    </row>
    <row r="517" spans="20:26" x14ac:dyDescent="0.3">
      <c r="T517" s="9" t="s">
        <v>1047</v>
      </c>
      <c r="U517" s="1" t="s">
        <v>3361</v>
      </c>
      <c r="V517" s="1" t="s">
        <v>3362</v>
      </c>
      <c r="X517" s="9" t="s">
        <v>1326</v>
      </c>
      <c r="Y517" s="1" t="s">
        <v>3363</v>
      </c>
      <c r="Z517" s="1" t="s">
        <v>3364</v>
      </c>
    </row>
    <row r="518" spans="20:26" x14ac:dyDescent="0.3">
      <c r="T518" s="9" t="s">
        <v>1047</v>
      </c>
      <c r="U518" s="1" t="s">
        <v>3365</v>
      </c>
      <c r="V518" s="1" t="s">
        <v>3366</v>
      </c>
      <c r="X518" s="9" t="s">
        <v>1326</v>
      </c>
      <c r="Y518" s="1" t="s">
        <v>3367</v>
      </c>
      <c r="Z518" s="1" t="s">
        <v>3368</v>
      </c>
    </row>
    <row r="519" spans="20:26" x14ac:dyDescent="0.3">
      <c r="T519" s="9" t="s">
        <v>1047</v>
      </c>
      <c r="U519" s="1" t="s">
        <v>3369</v>
      </c>
      <c r="V519" s="1" t="s">
        <v>3370</v>
      </c>
      <c r="X519" s="9" t="s">
        <v>1326</v>
      </c>
      <c r="Y519" s="1" t="s">
        <v>3371</v>
      </c>
      <c r="Z519" s="1" t="s">
        <v>3372</v>
      </c>
    </row>
    <row r="520" spans="20:26" x14ac:dyDescent="0.3">
      <c r="T520" s="9" t="s">
        <v>1047</v>
      </c>
      <c r="U520" s="1" t="s">
        <v>3373</v>
      </c>
      <c r="V520" s="1" t="s">
        <v>3374</v>
      </c>
      <c r="X520" s="9" t="s">
        <v>1326</v>
      </c>
      <c r="Y520" s="1" t="s">
        <v>3375</v>
      </c>
      <c r="Z520" s="1" t="s">
        <v>3376</v>
      </c>
    </row>
    <row r="521" spans="20:26" x14ac:dyDescent="0.3">
      <c r="T521" s="9" t="s">
        <v>1047</v>
      </c>
      <c r="U521" s="1" t="s">
        <v>3377</v>
      </c>
      <c r="V521" s="1" t="s">
        <v>3378</v>
      </c>
      <c r="X521" s="9" t="s">
        <v>1326</v>
      </c>
      <c r="Y521" s="1" t="s">
        <v>3379</v>
      </c>
      <c r="Z521" s="1" t="s">
        <v>3380</v>
      </c>
    </row>
    <row r="522" spans="20:26" x14ac:dyDescent="0.3">
      <c r="T522" s="9" t="s">
        <v>1047</v>
      </c>
      <c r="U522" s="1" t="s">
        <v>3381</v>
      </c>
      <c r="V522" s="1" t="s">
        <v>3382</v>
      </c>
      <c r="X522" s="9" t="s">
        <v>1326</v>
      </c>
      <c r="Y522" s="1" t="s">
        <v>3383</v>
      </c>
      <c r="Z522" s="1" t="s">
        <v>3384</v>
      </c>
    </row>
    <row r="523" spans="20:26" x14ac:dyDescent="0.3">
      <c r="T523" s="9" t="s">
        <v>1047</v>
      </c>
      <c r="U523" s="1" t="s">
        <v>3385</v>
      </c>
      <c r="V523" s="1" t="s">
        <v>3386</v>
      </c>
      <c r="X523" s="9" t="s">
        <v>1326</v>
      </c>
      <c r="Y523" s="1" t="s">
        <v>3387</v>
      </c>
      <c r="Z523" s="1" t="s">
        <v>3388</v>
      </c>
    </row>
    <row r="524" spans="20:26" x14ac:dyDescent="0.3">
      <c r="T524" s="9" t="s">
        <v>1047</v>
      </c>
      <c r="U524" s="1" t="s">
        <v>3389</v>
      </c>
      <c r="V524" s="1" t="s">
        <v>3390</v>
      </c>
      <c r="X524" s="9" t="s">
        <v>1326</v>
      </c>
      <c r="Y524" s="1" t="s">
        <v>3391</v>
      </c>
      <c r="Z524" s="1" t="s">
        <v>3392</v>
      </c>
    </row>
    <row r="525" spans="20:26" x14ac:dyDescent="0.3">
      <c r="T525" s="9" t="s">
        <v>1047</v>
      </c>
      <c r="U525" s="1" t="s">
        <v>3393</v>
      </c>
      <c r="V525" s="1" t="s">
        <v>3394</v>
      </c>
      <c r="X525" s="9" t="s">
        <v>1326</v>
      </c>
      <c r="Y525" s="1" t="s">
        <v>3395</v>
      </c>
      <c r="Z525" s="1" t="s">
        <v>3396</v>
      </c>
    </row>
    <row r="526" spans="20:26" x14ac:dyDescent="0.3">
      <c r="T526" s="9" t="s">
        <v>1047</v>
      </c>
      <c r="U526" s="1" t="s">
        <v>3397</v>
      </c>
      <c r="V526" s="1" t="s">
        <v>3398</v>
      </c>
      <c r="X526" s="9" t="s">
        <v>1326</v>
      </c>
      <c r="Y526" s="1" t="s">
        <v>3399</v>
      </c>
      <c r="Z526" s="1" t="s">
        <v>3400</v>
      </c>
    </row>
    <row r="527" spans="20:26" x14ac:dyDescent="0.3">
      <c r="T527" s="9" t="s">
        <v>1047</v>
      </c>
      <c r="U527" s="1" t="s">
        <v>3401</v>
      </c>
      <c r="V527" s="1" t="s">
        <v>3402</v>
      </c>
      <c r="X527" s="9" t="s">
        <v>1326</v>
      </c>
      <c r="Y527" s="1" t="s">
        <v>3403</v>
      </c>
      <c r="Z527" s="1" t="s">
        <v>3404</v>
      </c>
    </row>
    <row r="528" spans="20:26" x14ac:dyDescent="0.3">
      <c r="T528" s="9" t="s">
        <v>1047</v>
      </c>
      <c r="U528" s="1" t="s">
        <v>3405</v>
      </c>
      <c r="V528" s="1" t="s">
        <v>3406</v>
      </c>
      <c r="X528" s="9" t="s">
        <v>1326</v>
      </c>
      <c r="Y528" s="1" t="s">
        <v>3407</v>
      </c>
      <c r="Z528" s="1" t="s">
        <v>3408</v>
      </c>
    </row>
    <row r="529" spans="20:26" x14ac:dyDescent="0.3">
      <c r="T529" s="9" t="s">
        <v>1047</v>
      </c>
      <c r="U529" s="1" t="s">
        <v>3409</v>
      </c>
      <c r="V529" s="1" t="s">
        <v>3410</v>
      </c>
      <c r="X529" s="9" t="s">
        <v>1326</v>
      </c>
      <c r="Y529" s="1" t="s">
        <v>3411</v>
      </c>
      <c r="Z529" s="1" t="s">
        <v>3412</v>
      </c>
    </row>
    <row r="530" spans="20:26" x14ac:dyDescent="0.3">
      <c r="T530" s="9" t="s">
        <v>1047</v>
      </c>
      <c r="U530" s="1" t="s">
        <v>3413</v>
      </c>
      <c r="V530" s="1" t="s">
        <v>3414</v>
      </c>
      <c r="X530" s="9" t="s">
        <v>1326</v>
      </c>
      <c r="Y530" s="1" t="s">
        <v>3415</v>
      </c>
      <c r="Z530" s="1" t="s">
        <v>3416</v>
      </c>
    </row>
    <row r="531" spans="20:26" x14ac:dyDescent="0.3">
      <c r="T531" s="9" t="s">
        <v>1047</v>
      </c>
      <c r="U531" s="1" t="s">
        <v>3417</v>
      </c>
      <c r="V531" s="1" t="s">
        <v>3418</v>
      </c>
      <c r="X531" s="9" t="s">
        <v>1326</v>
      </c>
      <c r="Y531" s="1" t="s">
        <v>3419</v>
      </c>
      <c r="Z531" s="1" t="s">
        <v>3420</v>
      </c>
    </row>
    <row r="532" spans="20:26" x14ac:dyDescent="0.3">
      <c r="T532" s="9" t="s">
        <v>1047</v>
      </c>
      <c r="U532" s="1" t="s">
        <v>3421</v>
      </c>
      <c r="V532" s="1" t="s">
        <v>3422</v>
      </c>
      <c r="X532" s="9" t="s">
        <v>1326</v>
      </c>
      <c r="Y532" s="1" t="s">
        <v>3423</v>
      </c>
      <c r="Z532" s="1" t="s">
        <v>3424</v>
      </c>
    </row>
    <row r="533" spans="20:26" x14ac:dyDescent="0.3">
      <c r="T533" s="9" t="s">
        <v>1047</v>
      </c>
      <c r="U533" s="1" t="s">
        <v>3425</v>
      </c>
      <c r="V533" s="1" t="s">
        <v>3426</v>
      </c>
      <c r="X533" s="9" t="s">
        <v>1326</v>
      </c>
      <c r="Y533" s="1" t="s">
        <v>3427</v>
      </c>
      <c r="Z533" s="1" t="s">
        <v>3428</v>
      </c>
    </row>
    <row r="534" spans="20:26" x14ac:dyDescent="0.3">
      <c r="T534" s="9" t="s">
        <v>1047</v>
      </c>
      <c r="U534" s="1" t="s">
        <v>3429</v>
      </c>
      <c r="V534" s="1" t="s">
        <v>3430</v>
      </c>
      <c r="X534" s="9" t="s">
        <v>1326</v>
      </c>
      <c r="Y534" s="1" t="s">
        <v>3431</v>
      </c>
      <c r="Z534" s="1" t="s">
        <v>3432</v>
      </c>
    </row>
    <row r="535" spans="20:26" x14ac:dyDescent="0.3">
      <c r="T535" s="9" t="s">
        <v>1047</v>
      </c>
      <c r="U535" s="1" t="s">
        <v>3433</v>
      </c>
      <c r="V535" s="1" t="s">
        <v>3434</v>
      </c>
      <c r="X535" s="9" t="s">
        <v>1326</v>
      </c>
      <c r="Y535" s="1" t="s">
        <v>3435</v>
      </c>
      <c r="Z535" s="1" t="s">
        <v>3436</v>
      </c>
    </row>
    <row r="536" spans="20:26" x14ac:dyDescent="0.3">
      <c r="T536" s="9" t="s">
        <v>1047</v>
      </c>
      <c r="U536" s="1" t="s">
        <v>3437</v>
      </c>
      <c r="V536" s="1" t="s">
        <v>3438</v>
      </c>
      <c r="X536" s="9" t="s">
        <v>1326</v>
      </c>
      <c r="Y536" s="1" t="s">
        <v>3439</v>
      </c>
      <c r="Z536" s="1" t="s">
        <v>3440</v>
      </c>
    </row>
    <row r="537" spans="20:26" x14ac:dyDescent="0.3">
      <c r="T537" s="9" t="s">
        <v>1047</v>
      </c>
      <c r="U537" s="1" t="s">
        <v>3441</v>
      </c>
      <c r="V537" s="1" t="s">
        <v>3442</v>
      </c>
      <c r="X537" s="9" t="s">
        <v>1326</v>
      </c>
      <c r="Y537" s="1" t="s">
        <v>3443</v>
      </c>
      <c r="Z537" s="1" t="s">
        <v>3444</v>
      </c>
    </row>
    <row r="538" spans="20:26" x14ac:dyDescent="0.3">
      <c r="T538" s="9" t="s">
        <v>1047</v>
      </c>
      <c r="U538" s="1" t="s">
        <v>3445</v>
      </c>
      <c r="V538" s="1" t="s">
        <v>3446</v>
      </c>
      <c r="X538" s="9" t="s">
        <v>1326</v>
      </c>
      <c r="Y538" s="1" t="s">
        <v>3447</v>
      </c>
      <c r="Z538" s="1" t="s">
        <v>3448</v>
      </c>
    </row>
    <row r="539" spans="20:26" x14ac:dyDescent="0.3">
      <c r="T539" s="9" t="s">
        <v>1047</v>
      </c>
      <c r="U539" s="1" t="s">
        <v>3449</v>
      </c>
      <c r="V539" s="1" t="s">
        <v>3450</v>
      </c>
      <c r="X539" s="9" t="s">
        <v>1326</v>
      </c>
      <c r="Y539" s="1" t="s">
        <v>3451</v>
      </c>
      <c r="Z539" s="1" t="s">
        <v>3452</v>
      </c>
    </row>
    <row r="540" spans="20:26" x14ac:dyDescent="0.3">
      <c r="T540" s="9" t="s">
        <v>1047</v>
      </c>
      <c r="U540" s="1" t="s">
        <v>3453</v>
      </c>
      <c r="V540" s="1" t="s">
        <v>3454</v>
      </c>
      <c r="X540" s="9" t="s">
        <v>1326</v>
      </c>
      <c r="Y540" s="1" t="s">
        <v>3455</v>
      </c>
      <c r="Z540" s="1" t="s">
        <v>3456</v>
      </c>
    </row>
    <row r="541" spans="20:26" x14ac:dyDescent="0.3">
      <c r="T541" s="9" t="s">
        <v>1047</v>
      </c>
      <c r="U541" s="1" t="s">
        <v>3457</v>
      </c>
      <c r="V541" s="1" t="s">
        <v>3458</v>
      </c>
      <c r="X541" s="9" t="s">
        <v>1326</v>
      </c>
      <c r="Y541" s="1" t="s">
        <v>3459</v>
      </c>
      <c r="Z541" s="1" t="s">
        <v>3460</v>
      </c>
    </row>
    <row r="542" spans="20:26" x14ac:dyDescent="0.3">
      <c r="T542" s="9" t="s">
        <v>1047</v>
      </c>
      <c r="U542" s="1" t="s">
        <v>3461</v>
      </c>
      <c r="V542" s="1" t="s">
        <v>3462</v>
      </c>
      <c r="X542" s="9" t="s">
        <v>1326</v>
      </c>
      <c r="Y542" s="1" t="s">
        <v>3463</v>
      </c>
      <c r="Z542" s="1" t="s">
        <v>3464</v>
      </c>
    </row>
    <row r="543" spans="20:26" x14ac:dyDescent="0.3">
      <c r="T543" s="9" t="s">
        <v>1047</v>
      </c>
      <c r="U543" s="1" t="s">
        <v>3465</v>
      </c>
      <c r="V543" s="1" t="s">
        <v>3466</v>
      </c>
      <c r="X543" s="9" t="s">
        <v>1326</v>
      </c>
      <c r="Y543" s="1" t="s">
        <v>3467</v>
      </c>
      <c r="Z543" s="1" t="s">
        <v>3468</v>
      </c>
    </row>
    <row r="544" spans="20:26" x14ac:dyDescent="0.3">
      <c r="T544" s="9" t="s">
        <v>1047</v>
      </c>
      <c r="U544" s="1" t="s">
        <v>3469</v>
      </c>
      <c r="V544" s="1" t="s">
        <v>3470</v>
      </c>
      <c r="X544" s="9" t="s">
        <v>1326</v>
      </c>
      <c r="Y544" s="1" t="s">
        <v>3471</v>
      </c>
      <c r="Z544" s="1" t="s">
        <v>3472</v>
      </c>
    </row>
    <row r="545" spans="20:26" x14ac:dyDescent="0.3">
      <c r="T545" s="9" t="s">
        <v>1047</v>
      </c>
      <c r="U545" s="1" t="s">
        <v>3473</v>
      </c>
      <c r="V545" s="1" t="s">
        <v>3474</v>
      </c>
      <c r="X545" s="9" t="s">
        <v>1326</v>
      </c>
      <c r="Y545" s="1" t="s">
        <v>3475</v>
      </c>
      <c r="Z545" s="1" t="s">
        <v>3476</v>
      </c>
    </row>
    <row r="546" spans="20:26" x14ac:dyDescent="0.3">
      <c r="T546" s="9" t="s">
        <v>1047</v>
      </c>
      <c r="U546" s="1" t="s">
        <v>3477</v>
      </c>
      <c r="V546" s="1" t="s">
        <v>3478</v>
      </c>
      <c r="X546" s="9" t="s">
        <v>1326</v>
      </c>
      <c r="Y546" s="1" t="s">
        <v>3479</v>
      </c>
      <c r="Z546" s="1" t="s">
        <v>3480</v>
      </c>
    </row>
    <row r="547" spans="20:26" x14ac:dyDescent="0.3">
      <c r="T547" s="9" t="s">
        <v>1047</v>
      </c>
      <c r="U547" s="1" t="s">
        <v>3481</v>
      </c>
      <c r="V547" s="1" t="s">
        <v>3482</v>
      </c>
      <c r="X547" s="9" t="s">
        <v>1326</v>
      </c>
      <c r="Y547" s="1" t="s">
        <v>3483</v>
      </c>
      <c r="Z547" s="1" t="s">
        <v>3484</v>
      </c>
    </row>
    <row r="548" spans="20:26" x14ac:dyDescent="0.3">
      <c r="T548" s="9" t="s">
        <v>1047</v>
      </c>
      <c r="U548" s="1" t="s">
        <v>3485</v>
      </c>
      <c r="V548" s="1" t="s">
        <v>3486</v>
      </c>
      <c r="X548" s="9" t="s">
        <v>1326</v>
      </c>
      <c r="Y548" s="1" t="s">
        <v>3487</v>
      </c>
      <c r="Z548" s="1" t="s">
        <v>3488</v>
      </c>
    </row>
    <row r="549" spans="20:26" x14ac:dyDescent="0.3">
      <c r="T549" s="9" t="s">
        <v>1047</v>
      </c>
      <c r="U549" s="1" t="s">
        <v>3489</v>
      </c>
      <c r="V549" s="1" t="s">
        <v>3490</v>
      </c>
      <c r="X549" s="9" t="s">
        <v>1326</v>
      </c>
      <c r="Y549" s="1" t="s">
        <v>3491</v>
      </c>
      <c r="Z549" s="1" t="s">
        <v>3492</v>
      </c>
    </row>
    <row r="550" spans="20:26" x14ac:dyDescent="0.3">
      <c r="T550" s="9" t="s">
        <v>1047</v>
      </c>
      <c r="U550" s="1" t="s">
        <v>3493</v>
      </c>
      <c r="V550" s="1" t="s">
        <v>3494</v>
      </c>
      <c r="X550" s="9" t="s">
        <v>1326</v>
      </c>
      <c r="Y550" s="1" t="s">
        <v>3495</v>
      </c>
      <c r="Z550" s="1" t="s">
        <v>3496</v>
      </c>
    </row>
    <row r="551" spans="20:26" x14ac:dyDescent="0.3">
      <c r="T551" s="9" t="s">
        <v>1047</v>
      </c>
      <c r="U551" s="1" t="s">
        <v>3497</v>
      </c>
      <c r="V551" s="1" t="s">
        <v>3498</v>
      </c>
      <c r="X551" s="9" t="s">
        <v>1326</v>
      </c>
      <c r="Y551" s="1" t="s">
        <v>3499</v>
      </c>
      <c r="Z551" s="1" t="s">
        <v>3500</v>
      </c>
    </row>
    <row r="552" spans="20:26" x14ac:dyDescent="0.3">
      <c r="T552" s="9" t="s">
        <v>1047</v>
      </c>
      <c r="U552" s="1" t="s">
        <v>3501</v>
      </c>
      <c r="V552" s="1" t="s">
        <v>3502</v>
      </c>
      <c r="X552" s="9" t="s">
        <v>1326</v>
      </c>
      <c r="Y552" s="1" t="s">
        <v>3503</v>
      </c>
      <c r="Z552" s="1" t="s">
        <v>3504</v>
      </c>
    </row>
    <row r="553" spans="20:26" x14ac:dyDescent="0.3">
      <c r="T553" s="9" t="s">
        <v>1047</v>
      </c>
      <c r="U553" s="1" t="s">
        <v>3505</v>
      </c>
      <c r="V553" s="1" t="s">
        <v>3506</v>
      </c>
      <c r="X553" s="9" t="s">
        <v>1326</v>
      </c>
      <c r="Y553" s="1" t="s">
        <v>3507</v>
      </c>
      <c r="Z553" s="1" t="s">
        <v>3508</v>
      </c>
    </row>
    <row r="554" spans="20:26" x14ac:dyDescent="0.3">
      <c r="T554" s="9" t="s">
        <v>1047</v>
      </c>
      <c r="U554" s="1" t="s">
        <v>3509</v>
      </c>
      <c r="V554" s="1" t="s">
        <v>3510</v>
      </c>
      <c r="X554" s="9" t="s">
        <v>1326</v>
      </c>
      <c r="Y554" s="1" t="s">
        <v>3511</v>
      </c>
      <c r="Z554" s="1" t="s">
        <v>3512</v>
      </c>
    </row>
    <row r="555" spans="20:26" x14ac:dyDescent="0.3">
      <c r="T555" s="9" t="s">
        <v>1047</v>
      </c>
      <c r="U555" s="1" t="s">
        <v>3513</v>
      </c>
      <c r="V555" s="1" t="s">
        <v>3514</v>
      </c>
      <c r="X555" s="9" t="s">
        <v>1326</v>
      </c>
      <c r="Y555" s="1" t="s">
        <v>3515</v>
      </c>
      <c r="Z555" s="1" t="s">
        <v>3516</v>
      </c>
    </row>
    <row r="556" spans="20:26" x14ac:dyDescent="0.3">
      <c r="T556" s="9" t="s">
        <v>1185</v>
      </c>
      <c r="U556" s="1" t="s">
        <v>3517</v>
      </c>
      <c r="V556" s="1" t="s">
        <v>3518</v>
      </c>
      <c r="X556" s="9" t="s">
        <v>1326</v>
      </c>
      <c r="Y556" s="1" t="s">
        <v>3519</v>
      </c>
      <c r="Z556" s="1" t="s">
        <v>3520</v>
      </c>
    </row>
    <row r="557" spans="20:26" x14ac:dyDescent="0.3">
      <c r="T557" s="9" t="s">
        <v>1185</v>
      </c>
      <c r="U557" s="1" t="s">
        <v>3521</v>
      </c>
      <c r="V557" s="1" t="s">
        <v>3522</v>
      </c>
      <c r="X557" s="9" t="s">
        <v>1326</v>
      </c>
      <c r="Y557" s="1" t="s">
        <v>3523</v>
      </c>
      <c r="Z557" s="1" t="s">
        <v>3524</v>
      </c>
    </row>
    <row r="558" spans="20:26" x14ac:dyDescent="0.3">
      <c r="T558" s="9" t="s">
        <v>1185</v>
      </c>
      <c r="U558" s="1" t="s">
        <v>3525</v>
      </c>
      <c r="V558" s="1" t="s">
        <v>3526</v>
      </c>
      <c r="X558" s="9" t="s">
        <v>1326</v>
      </c>
      <c r="Y558" s="1" t="s">
        <v>3527</v>
      </c>
      <c r="Z558" s="1" t="s">
        <v>3528</v>
      </c>
    </row>
    <row r="559" spans="20:26" x14ac:dyDescent="0.3">
      <c r="T559" s="9" t="s">
        <v>1185</v>
      </c>
      <c r="U559" s="1" t="s">
        <v>3529</v>
      </c>
      <c r="V559" s="1" t="s">
        <v>3530</v>
      </c>
      <c r="X559" s="9" t="s">
        <v>1326</v>
      </c>
      <c r="Y559" s="1" t="s">
        <v>3531</v>
      </c>
      <c r="Z559" s="1" t="s">
        <v>3532</v>
      </c>
    </row>
    <row r="560" spans="20:26" x14ac:dyDescent="0.3">
      <c r="T560" s="9" t="s">
        <v>1185</v>
      </c>
      <c r="U560" s="1" t="s">
        <v>3533</v>
      </c>
      <c r="V560" s="1" t="s">
        <v>3534</v>
      </c>
      <c r="X560" s="9" t="s">
        <v>1326</v>
      </c>
      <c r="Y560" s="1" t="s">
        <v>3535</v>
      </c>
      <c r="Z560" s="1" t="s">
        <v>3536</v>
      </c>
    </row>
    <row r="561" spans="20:26" x14ac:dyDescent="0.3">
      <c r="T561" s="9" t="s">
        <v>1185</v>
      </c>
      <c r="U561" s="1" t="s">
        <v>3537</v>
      </c>
      <c r="V561" s="1" t="s">
        <v>3538</v>
      </c>
      <c r="X561" s="9" t="s">
        <v>1326</v>
      </c>
      <c r="Y561" s="1" t="s">
        <v>3539</v>
      </c>
      <c r="Z561" s="1" t="s">
        <v>3540</v>
      </c>
    </row>
    <row r="562" spans="20:26" x14ac:dyDescent="0.3">
      <c r="T562" s="9" t="s">
        <v>1185</v>
      </c>
      <c r="U562" s="1" t="s">
        <v>3541</v>
      </c>
      <c r="V562" s="1" t="s">
        <v>3542</v>
      </c>
      <c r="X562" s="9" t="s">
        <v>1326</v>
      </c>
      <c r="Y562" s="1" t="s">
        <v>3543</v>
      </c>
      <c r="Z562" s="1" t="s">
        <v>3544</v>
      </c>
    </row>
    <row r="563" spans="20:26" x14ac:dyDescent="0.3">
      <c r="T563" s="9" t="s">
        <v>1185</v>
      </c>
      <c r="U563" s="1" t="s">
        <v>3545</v>
      </c>
      <c r="V563" s="1" t="s">
        <v>3546</v>
      </c>
      <c r="X563" s="9" t="s">
        <v>1326</v>
      </c>
      <c r="Y563" s="1" t="s">
        <v>3547</v>
      </c>
      <c r="Z563" s="1" t="s">
        <v>3548</v>
      </c>
    </row>
    <row r="564" spans="20:26" x14ac:dyDescent="0.3">
      <c r="T564" s="9" t="s">
        <v>1185</v>
      </c>
      <c r="U564" s="1" t="s">
        <v>3549</v>
      </c>
      <c r="V564" s="1" t="s">
        <v>3550</v>
      </c>
      <c r="X564" s="9" t="s">
        <v>1392</v>
      </c>
      <c r="Y564" s="1" t="s">
        <v>3551</v>
      </c>
      <c r="Z564" s="1" t="s">
        <v>3552</v>
      </c>
    </row>
    <row r="565" spans="20:26" x14ac:dyDescent="0.3">
      <c r="T565" s="9" t="s">
        <v>1185</v>
      </c>
      <c r="U565" s="1" t="s">
        <v>3553</v>
      </c>
      <c r="V565" s="1" t="s">
        <v>3554</v>
      </c>
      <c r="X565" s="9" t="s">
        <v>1453</v>
      </c>
      <c r="Y565" s="1" t="s">
        <v>3555</v>
      </c>
      <c r="Z565" s="1" t="s">
        <v>3556</v>
      </c>
    </row>
    <row r="566" spans="20:26" x14ac:dyDescent="0.3">
      <c r="T566" s="9" t="s">
        <v>1185</v>
      </c>
      <c r="U566" s="1" t="s">
        <v>3557</v>
      </c>
      <c r="V566" s="1" t="s">
        <v>3558</v>
      </c>
      <c r="X566" s="9" t="s">
        <v>1453</v>
      </c>
      <c r="Y566" s="1" t="s">
        <v>3559</v>
      </c>
      <c r="Z566" s="1" t="s">
        <v>3560</v>
      </c>
    </row>
    <row r="567" spans="20:26" x14ac:dyDescent="0.3">
      <c r="T567" s="9" t="s">
        <v>1185</v>
      </c>
      <c r="U567" s="1" t="s">
        <v>3561</v>
      </c>
      <c r="V567" s="1" t="s">
        <v>3562</v>
      </c>
      <c r="X567" s="9" t="s">
        <v>1453</v>
      </c>
      <c r="Y567" s="1" t="s">
        <v>3563</v>
      </c>
      <c r="Z567" s="1" t="s">
        <v>3564</v>
      </c>
    </row>
    <row r="568" spans="20:26" x14ac:dyDescent="0.3">
      <c r="T568" s="9" t="s">
        <v>1185</v>
      </c>
      <c r="U568" s="1" t="s">
        <v>3565</v>
      </c>
      <c r="V568" s="1" t="s">
        <v>3566</v>
      </c>
      <c r="X568" s="9" t="s">
        <v>1453</v>
      </c>
      <c r="Y568" s="1" t="s">
        <v>3567</v>
      </c>
      <c r="Z568" s="1" t="s">
        <v>3568</v>
      </c>
    </row>
    <row r="569" spans="20:26" x14ac:dyDescent="0.3">
      <c r="T569" s="9" t="s">
        <v>1185</v>
      </c>
      <c r="U569" s="1" t="s">
        <v>3569</v>
      </c>
      <c r="V569" s="1" t="s">
        <v>3570</v>
      </c>
      <c r="X569" s="9" t="s">
        <v>1453</v>
      </c>
      <c r="Y569" s="1" t="s">
        <v>3571</v>
      </c>
      <c r="Z569" s="1" t="s">
        <v>3572</v>
      </c>
    </row>
    <row r="570" spans="20:26" x14ac:dyDescent="0.3">
      <c r="T570" s="9" t="s">
        <v>1185</v>
      </c>
      <c r="U570" s="1" t="s">
        <v>3573</v>
      </c>
      <c r="V570" s="1" t="s">
        <v>3574</v>
      </c>
      <c r="X570" s="9" t="s">
        <v>1453</v>
      </c>
      <c r="Y570" s="1" t="s">
        <v>3575</v>
      </c>
      <c r="Z570" s="1" t="s">
        <v>3576</v>
      </c>
    </row>
    <row r="571" spans="20:26" x14ac:dyDescent="0.3">
      <c r="T571" s="9" t="s">
        <v>1185</v>
      </c>
      <c r="U571" s="1" t="s">
        <v>3577</v>
      </c>
      <c r="V571" s="1" t="s">
        <v>3578</v>
      </c>
      <c r="X571" s="9" t="s">
        <v>1453</v>
      </c>
      <c r="Y571" s="1" t="s">
        <v>3579</v>
      </c>
      <c r="Z571" s="1" t="s">
        <v>3580</v>
      </c>
    </row>
    <row r="572" spans="20:26" x14ac:dyDescent="0.3">
      <c r="T572" s="9" t="s">
        <v>1185</v>
      </c>
      <c r="U572" s="1" t="s">
        <v>3581</v>
      </c>
      <c r="V572" s="1" t="s">
        <v>3582</v>
      </c>
      <c r="X572" s="9" t="s">
        <v>1453</v>
      </c>
      <c r="Y572" s="1" t="s">
        <v>3583</v>
      </c>
      <c r="Z572" s="1" t="s">
        <v>3584</v>
      </c>
    </row>
    <row r="573" spans="20:26" x14ac:dyDescent="0.3">
      <c r="T573" s="9" t="s">
        <v>1185</v>
      </c>
      <c r="U573" s="1" t="s">
        <v>3585</v>
      </c>
      <c r="V573" s="1" t="s">
        <v>3586</v>
      </c>
      <c r="X573" s="9" t="s">
        <v>1453</v>
      </c>
      <c r="Y573" s="1" t="s">
        <v>3587</v>
      </c>
      <c r="Z573" s="1" t="s">
        <v>3588</v>
      </c>
    </row>
    <row r="574" spans="20:26" x14ac:dyDescent="0.3">
      <c r="T574" s="9" t="s">
        <v>1185</v>
      </c>
      <c r="U574" s="1" t="s">
        <v>3589</v>
      </c>
      <c r="V574" s="1" t="s">
        <v>3590</v>
      </c>
      <c r="X574" s="9" t="s">
        <v>1453</v>
      </c>
      <c r="Y574" s="1" t="s">
        <v>3591</v>
      </c>
      <c r="Z574" s="1" t="s">
        <v>3592</v>
      </c>
    </row>
    <row r="575" spans="20:26" x14ac:dyDescent="0.3">
      <c r="T575" s="9" t="s">
        <v>1185</v>
      </c>
      <c r="U575" s="1" t="s">
        <v>3593</v>
      </c>
      <c r="V575" s="1" t="s">
        <v>3594</v>
      </c>
      <c r="X575" s="9" t="s">
        <v>1453</v>
      </c>
      <c r="Y575" s="1" t="s">
        <v>3595</v>
      </c>
      <c r="Z575" s="1" t="s">
        <v>3596</v>
      </c>
    </row>
    <row r="576" spans="20:26" x14ac:dyDescent="0.3">
      <c r="T576" s="9" t="s">
        <v>1185</v>
      </c>
      <c r="U576" s="1" t="s">
        <v>3597</v>
      </c>
      <c r="V576" s="1" t="s">
        <v>3598</v>
      </c>
      <c r="X576" s="9" t="s">
        <v>1453</v>
      </c>
      <c r="Y576" s="1" t="s">
        <v>3599</v>
      </c>
      <c r="Z576" s="1" t="s">
        <v>3600</v>
      </c>
    </row>
    <row r="577" spans="20:26" x14ac:dyDescent="0.3">
      <c r="T577" s="9" t="s">
        <v>1185</v>
      </c>
      <c r="U577" s="1" t="s">
        <v>3601</v>
      </c>
      <c r="V577" s="1" t="s">
        <v>3602</v>
      </c>
      <c r="X577" s="9" t="s">
        <v>1453</v>
      </c>
      <c r="Y577" s="1" t="s">
        <v>3603</v>
      </c>
      <c r="Z577" s="1" t="s">
        <v>3604</v>
      </c>
    </row>
    <row r="578" spans="20:26" x14ac:dyDescent="0.3">
      <c r="T578" s="9" t="s">
        <v>1185</v>
      </c>
      <c r="U578" s="1" t="s">
        <v>3605</v>
      </c>
      <c r="V578" s="1" t="s">
        <v>3606</v>
      </c>
      <c r="X578" s="9" t="s">
        <v>1453</v>
      </c>
      <c r="Y578" s="1" t="s">
        <v>3607</v>
      </c>
      <c r="Z578" s="1" t="s">
        <v>3608</v>
      </c>
    </row>
    <row r="579" spans="20:26" x14ac:dyDescent="0.3">
      <c r="T579" s="9" t="s">
        <v>1185</v>
      </c>
      <c r="U579" s="1" t="s">
        <v>3609</v>
      </c>
      <c r="V579" s="1" t="s">
        <v>3610</v>
      </c>
      <c r="X579" s="9" t="s">
        <v>1453</v>
      </c>
      <c r="Y579" s="1" t="s">
        <v>3611</v>
      </c>
      <c r="Z579" s="1" t="s">
        <v>3612</v>
      </c>
    </row>
    <row r="580" spans="20:26" x14ac:dyDescent="0.3">
      <c r="T580" s="9" t="s">
        <v>1185</v>
      </c>
      <c r="U580" s="1" t="s">
        <v>3613</v>
      </c>
      <c r="V580" s="1" t="s">
        <v>3614</v>
      </c>
      <c r="X580" s="9" t="s">
        <v>1453</v>
      </c>
      <c r="Y580" s="1" t="s">
        <v>3615</v>
      </c>
      <c r="Z580" s="1" t="s">
        <v>3616</v>
      </c>
    </row>
    <row r="581" spans="20:26" x14ac:dyDescent="0.3">
      <c r="T581" s="9" t="s">
        <v>1185</v>
      </c>
      <c r="U581" s="1" t="s">
        <v>3617</v>
      </c>
      <c r="V581" s="1" t="s">
        <v>3618</v>
      </c>
      <c r="X581" s="9" t="s">
        <v>1453</v>
      </c>
      <c r="Y581" s="1" t="s">
        <v>3619</v>
      </c>
      <c r="Z581" s="1" t="s">
        <v>3620</v>
      </c>
    </row>
    <row r="582" spans="20:26" x14ac:dyDescent="0.3">
      <c r="T582" s="9" t="s">
        <v>1185</v>
      </c>
      <c r="U582" s="1" t="s">
        <v>3621</v>
      </c>
      <c r="V582" s="1" t="s">
        <v>3622</v>
      </c>
      <c r="X582" s="9" t="s">
        <v>1531</v>
      </c>
      <c r="Y582" s="1" t="s">
        <v>3623</v>
      </c>
      <c r="Z582" s="1" t="s">
        <v>3624</v>
      </c>
    </row>
    <row r="583" spans="20:26" x14ac:dyDescent="0.3">
      <c r="T583" s="9" t="s">
        <v>1185</v>
      </c>
      <c r="U583" s="1" t="s">
        <v>3625</v>
      </c>
      <c r="V583" s="1" t="s">
        <v>3626</v>
      </c>
      <c r="X583" s="9" t="s">
        <v>1531</v>
      </c>
      <c r="Y583" s="1" t="s">
        <v>3627</v>
      </c>
      <c r="Z583" s="1" t="s">
        <v>3628</v>
      </c>
    </row>
    <row r="584" spans="20:26" x14ac:dyDescent="0.3">
      <c r="T584" s="9" t="s">
        <v>1185</v>
      </c>
      <c r="U584" s="1" t="s">
        <v>3629</v>
      </c>
      <c r="V584" s="1" t="s">
        <v>3630</v>
      </c>
      <c r="X584" s="9" t="s">
        <v>1531</v>
      </c>
      <c r="Y584" s="1" t="s">
        <v>3631</v>
      </c>
      <c r="Z584" s="1" t="s">
        <v>3632</v>
      </c>
    </row>
    <row r="585" spans="20:26" x14ac:dyDescent="0.3">
      <c r="T585" s="9" t="s">
        <v>1185</v>
      </c>
      <c r="U585" s="1" t="s">
        <v>3633</v>
      </c>
      <c r="V585" s="1" t="s">
        <v>3634</v>
      </c>
      <c r="X585" s="9" t="s">
        <v>1531</v>
      </c>
      <c r="Y585" s="1" t="s">
        <v>3635</v>
      </c>
      <c r="Z585" s="1" t="s">
        <v>3636</v>
      </c>
    </row>
    <row r="586" spans="20:26" x14ac:dyDescent="0.3">
      <c r="T586" s="9" t="s">
        <v>1185</v>
      </c>
      <c r="U586" s="1" t="s">
        <v>3637</v>
      </c>
      <c r="V586" s="1" t="s">
        <v>3638</v>
      </c>
      <c r="X586" s="9" t="s">
        <v>1531</v>
      </c>
      <c r="Y586" s="1" t="s">
        <v>3639</v>
      </c>
      <c r="Z586" s="1" t="s">
        <v>3640</v>
      </c>
    </row>
    <row r="587" spans="20:26" x14ac:dyDescent="0.3">
      <c r="T587" s="9" t="s">
        <v>1185</v>
      </c>
      <c r="U587" s="1" t="s">
        <v>3641</v>
      </c>
      <c r="V587" s="1" t="s">
        <v>3642</v>
      </c>
      <c r="X587" s="9" t="s">
        <v>1531</v>
      </c>
      <c r="Y587" s="1" t="s">
        <v>3643</v>
      </c>
      <c r="Z587" s="1" t="s">
        <v>3644</v>
      </c>
    </row>
    <row r="588" spans="20:26" x14ac:dyDescent="0.3">
      <c r="T588" s="9" t="s">
        <v>1185</v>
      </c>
      <c r="U588" s="1" t="s">
        <v>3645</v>
      </c>
      <c r="V588" s="1" t="s">
        <v>3646</v>
      </c>
      <c r="X588" s="9" t="s">
        <v>1531</v>
      </c>
      <c r="Y588" s="1" t="s">
        <v>3647</v>
      </c>
      <c r="Z588" s="1" t="s">
        <v>3648</v>
      </c>
    </row>
    <row r="589" spans="20:26" x14ac:dyDescent="0.3">
      <c r="T589" s="9" t="s">
        <v>1185</v>
      </c>
      <c r="U589" s="1" t="s">
        <v>3649</v>
      </c>
      <c r="V589" s="1" t="s">
        <v>3650</v>
      </c>
      <c r="X589" s="9" t="s">
        <v>1531</v>
      </c>
      <c r="Y589" s="1" t="s">
        <v>3651</v>
      </c>
      <c r="Z589" s="1" t="s">
        <v>3652</v>
      </c>
    </row>
    <row r="590" spans="20:26" x14ac:dyDescent="0.3">
      <c r="T590" s="9" t="s">
        <v>1185</v>
      </c>
      <c r="U590" s="1" t="s">
        <v>3653</v>
      </c>
      <c r="V590" s="1" t="s">
        <v>3654</v>
      </c>
      <c r="X590" s="9" t="s">
        <v>1531</v>
      </c>
      <c r="Y590" s="1" t="s">
        <v>3655</v>
      </c>
      <c r="Z590" s="1" t="s">
        <v>3656</v>
      </c>
    </row>
    <row r="591" spans="20:26" x14ac:dyDescent="0.3">
      <c r="T591" s="9" t="s">
        <v>1185</v>
      </c>
      <c r="U591" s="1" t="s">
        <v>3657</v>
      </c>
      <c r="V591" s="1" t="s">
        <v>3658</v>
      </c>
      <c r="X591" s="9" t="s">
        <v>1531</v>
      </c>
      <c r="Y591" s="1" t="s">
        <v>3659</v>
      </c>
      <c r="Z591" s="1" t="s">
        <v>3660</v>
      </c>
    </row>
    <row r="592" spans="20:26" x14ac:dyDescent="0.3">
      <c r="T592" s="9" t="s">
        <v>1185</v>
      </c>
      <c r="U592" s="1" t="s">
        <v>3661</v>
      </c>
      <c r="V592" s="1" t="s">
        <v>3662</v>
      </c>
      <c r="X592" s="9" t="s">
        <v>1531</v>
      </c>
      <c r="Y592" s="1" t="s">
        <v>3663</v>
      </c>
      <c r="Z592" s="1" t="s">
        <v>3664</v>
      </c>
    </row>
    <row r="593" spans="20:26" x14ac:dyDescent="0.3">
      <c r="T593" s="9" t="s">
        <v>1185</v>
      </c>
      <c r="U593" s="1" t="s">
        <v>3665</v>
      </c>
      <c r="V593" s="1" t="s">
        <v>3666</v>
      </c>
      <c r="X593" s="9" t="s">
        <v>1531</v>
      </c>
      <c r="Y593" s="1" t="s">
        <v>3667</v>
      </c>
      <c r="Z593" s="1" t="s">
        <v>3668</v>
      </c>
    </row>
    <row r="594" spans="20:26" x14ac:dyDescent="0.3">
      <c r="T594" s="9" t="s">
        <v>1185</v>
      </c>
      <c r="U594" s="1" t="s">
        <v>3669</v>
      </c>
      <c r="V594" s="1" t="s">
        <v>3670</v>
      </c>
      <c r="X594" s="9" t="s">
        <v>1531</v>
      </c>
      <c r="Y594" s="1" t="s">
        <v>3671</v>
      </c>
      <c r="Z594" s="1" t="s">
        <v>3672</v>
      </c>
    </row>
    <row r="595" spans="20:26" x14ac:dyDescent="0.3">
      <c r="T595" s="9" t="s">
        <v>1185</v>
      </c>
      <c r="U595" s="1" t="s">
        <v>3673</v>
      </c>
      <c r="V595" s="1" t="s">
        <v>3674</v>
      </c>
      <c r="X595" s="9" t="s">
        <v>1531</v>
      </c>
      <c r="Y595" s="1" t="s">
        <v>3675</v>
      </c>
      <c r="Z595" s="1" t="s">
        <v>3676</v>
      </c>
    </row>
    <row r="596" spans="20:26" x14ac:dyDescent="0.3">
      <c r="T596" s="9" t="s">
        <v>1185</v>
      </c>
      <c r="U596" s="1" t="s">
        <v>3677</v>
      </c>
      <c r="V596" s="1" t="s">
        <v>3678</v>
      </c>
      <c r="X596" s="9" t="s">
        <v>1531</v>
      </c>
      <c r="Y596" s="1" t="s">
        <v>3679</v>
      </c>
      <c r="Z596" s="1" t="s">
        <v>3680</v>
      </c>
    </row>
    <row r="597" spans="20:26" x14ac:dyDescent="0.3">
      <c r="T597" s="9" t="s">
        <v>1185</v>
      </c>
      <c r="U597" s="1" t="s">
        <v>3681</v>
      </c>
      <c r="V597" s="1" t="s">
        <v>3682</v>
      </c>
      <c r="X597" s="9" t="s">
        <v>1531</v>
      </c>
      <c r="Y597" s="1" t="s">
        <v>3683</v>
      </c>
      <c r="Z597" s="1" t="s">
        <v>3684</v>
      </c>
    </row>
    <row r="598" spans="20:26" x14ac:dyDescent="0.3">
      <c r="T598" s="9" t="s">
        <v>1185</v>
      </c>
      <c r="U598" s="1" t="s">
        <v>3685</v>
      </c>
      <c r="V598" s="1" t="s">
        <v>3686</v>
      </c>
      <c r="X598" s="9" t="s">
        <v>1531</v>
      </c>
      <c r="Y598" s="1" t="s">
        <v>3687</v>
      </c>
      <c r="Z598" s="1" t="s">
        <v>3688</v>
      </c>
    </row>
    <row r="599" spans="20:26" x14ac:dyDescent="0.3">
      <c r="T599" s="9" t="s">
        <v>1185</v>
      </c>
      <c r="U599" s="1" t="s">
        <v>3689</v>
      </c>
      <c r="V599" s="1" t="s">
        <v>3690</v>
      </c>
      <c r="X599" s="9" t="s">
        <v>1531</v>
      </c>
      <c r="Y599" s="1" t="s">
        <v>3691</v>
      </c>
      <c r="Z599" s="1" t="s">
        <v>3692</v>
      </c>
    </row>
    <row r="600" spans="20:26" x14ac:dyDescent="0.3">
      <c r="T600" s="9" t="s">
        <v>1185</v>
      </c>
      <c r="U600" s="1" t="s">
        <v>3693</v>
      </c>
      <c r="V600" s="1" t="s">
        <v>3694</v>
      </c>
      <c r="X600" s="9" t="s">
        <v>1531</v>
      </c>
      <c r="Y600" s="1" t="s">
        <v>3695</v>
      </c>
      <c r="Z600" s="1" t="s">
        <v>3696</v>
      </c>
    </row>
    <row r="601" spans="20:26" x14ac:dyDescent="0.3">
      <c r="T601" s="9" t="s">
        <v>1185</v>
      </c>
      <c r="U601" s="1" t="s">
        <v>3697</v>
      </c>
      <c r="V601" s="1" t="s">
        <v>3698</v>
      </c>
      <c r="X601" s="9" t="s">
        <v>1531</v>
      </c>
      <c r="Y601" s="1" t="s">
        <v>3699</v>
      </c>
      <c r="Z601" s="1" t="s">
        <v>3700</v>
      </c>
    </row>
    <row r="602" spans="20:26" x14ac:dyDescent="0.3">
      <c r="T602" s="9" t="s">
        <v>1185</v>
      </c>
      <c r="U602" s="1" t="s">
        <v>3701</v>
      </c>
      <c r="V602" s="1" t="s">
        <v>3702</v>
      </c>
      <c r="X602" s="9" t="s">
        <v>1531</v>
      </c>
      <c r="Y602" s="1" t="s">
        <v>3703</v>
      </c>
      <c r="Z602" s="1" t="s">
        <v>3704</v>
      </c>
    </row>
    <row r="603" spans="20:26" x14ac:dyDescent="0.3">
      <c r="T603" s="9" t="s">
        <v>1185</v>
      </c>
      <c r="U603" s="1" t="s">
        <v>3705</v>
      </c>
      <c r="V603" s="1" t="s">
        <v>3706</v>
      </c>
      <c r="X603" s="9" t="s">
        <v>1531</v>
      </c>
      <c r="Y603" s="1" t="s">
        <v>3707</v>
      </c>
      <c r="Z603" s="1" t="s">
        <v>3708</v>
      </c>
    </row>
    <row r="604" spans="20:26" x14ac:dyDescent="0.3">
      <c r="T604" s="9" t="s">
        <v>1185</v>
      </c>
      <c r="U604" s="1" t="s">
        <v>3709</v>
      </c>
      <c r="V604" s="1" t="s">
        <v>3710</v>
      </c>
      <c r="X604" s="9" t="s">
        <v>1531</v>
      </c>
      <c r="Y604" s="1" t="s">
        <v>3711</v>
      </c>
      <c r="Z604" s="1" t="s">
        <v>3712</v>
      </c>
    </row>
    <row r="605" spans="20:26" x14ac:dyDescent="0.3">
      <c r="T605" s="9" t="s">
        <v>1185</v>
      </c>
      <c r="U605" s="1" t="s">
        <v>3713</v>
      </c>
      <c r="V605" s="1" t="s">
        <v>3714</v>
      </c>
      <c r="X605" s="9" t="s">
        <v>1531</v>
      </c>
      <c r="Y605" s="1" t="s">
        <v>3715</v>
      </c>
      <c r="Z605" s="1" t="s">
        <v>3716</v>
      </c>
    </row>
    <row r="606" spans="20:26" x14ac:dyDescent="0.3">
      <c r="T606" s="9" t="s">
        <v>1185</v>
      </c>
      <c r="U606" s="1" t="s">
        <v>3717</v>
      </c>
      <c r="V606" s="1" t="s">
        <v>3718</v>
      </c>
      <c r="X606" s="9" t="s">
        <v>1531</v>
      </c>
      <c r="Y606" s="1" t="s">
        <v>3719</v>
      </c>
      <c r="Z606" s="1" t="s">
        <v>3720</v>
      </c>
    </row>
    <row r="607" spans="20:26" x14ac:dyDescent="0.3">
      <c r="T607" s="9" t="s">
        <v>1185</v>
      </c>
      <c r="U607" s="1" t="s">
        <v>3721</v>
      </c>
      <c r="V607" s="1" t="s">
        <v>3722</v>
      </c>
      <c r="X607" s="9" t="s">
        <v>1531</v>
      </c>
      <c r="Y607" s="1" t="s">
        <v>3723</v>
      </c>
      <c r="Z607" s="1" t="s">
        <v>3724</v>
      </c>
    </row>
    <row r="608" spans="20:26" x14ac:dyDescent="0.3">
      <c r="T608" s="9" t="s">
        <v>1185</v>
      </c>
      <c r="U608" s="1" t="s">
        <v>3725</v>
      </c>
      <c r="V608" s="1" t="s">
        <v>3726</v>
      </c>
      <c r="X608" s="9" t="s">
        <v>1531</v>
      </c>
      <c r="Y608" s="1" t="s">
        <v>3727</v>
      </c>
      <c r="Z608" s="1" t="s">
        <v>3728</v>
      </c>
    </row>
    <row r="609" spans="20:26" x14ac:dyDescent="0.3">
      <c r="T609" s="9" t="s">
        <v>1185</v>
      </c>
      <c r="U609" s="1" t="s">
        <v>3729</v>
      </c>
      <c r="V609" s="1" t="s">
        <v>3730</v>
      </c>
      <c r="X609" s="9" t="s">
        <v>1531</v>
      </c>
      <c r="Y609" s="1" t="s">
        <v>3731</v>
      </c>
      <c r="Z609" s="1" t="s">
        <v>3732</v>
      </c>
    </row>
    <row r="610" spans="20:26" x14ac:dyDescent="0.3">
      <c r="T610" s="9" t="s">
        <v>1185</v>
      </c>
      <c r="U610" s="1" t="s">
        <v>3733</v>
      </c>
      <c r="V610" s="1" t="s">
        <v>3734</v>
      </c>
      <c r="X610" s="9" t="s">
        <v>1531</v>
      </c>
      <c r="Y610" s="1" t="s">
        <v>3735</v>
      </c>
      <c r="Z610" s="1" t="s">
        <v>3736</v>
      </c>
    </row>
    <row r="611" spans="20:26" x14ac:dyDescent="0.3">
      <c r="T611" s="9" t="s">
        <v>1185</v>
      </c>
      <c r="U611" s="1" t="s">
        <v>3737</v>
      </c>
      <c r="V611" s="1" t="s">
        <v>3738</v>
      </c>
      <c r="X611" s="9" t="s">
        <v>1531</v>
      </c>
      <c r="Y611" s="1" t="s">
        <v>3739</v>
      </c>
      <c r="Z611" s="1" t="s">
        <v>3740</v>
      </c>
    </row>
    <row r="612" spans="20:26" x14ac:dyDescent="0.3">
      <c r="T612" s="9" t="s">
        <v>1185</v>
      </c>
      <c r="U612" s="1" t="s">
        <v>3741</v>
      </c>
      <c r="V612" s="1" t="s">
        <v>3742</v>
      </c>
      <c r="X612" s="9" t="s">
        <v>1531</v>
      </c>
      <c r="Y612" s="1" t="s">
        <v>3743</v>
      </c>
      <c r="Z612" s="1" t="s">
        <v>3744</v>
      </c>
    </row>
    <row r="613" spans="20:26" x14ac:dyDescent="0.3">
      <c r="T613" s="9" t="s">
        <v>1185</v>
      </c>
      <c r="U613" s="1" t="s">
        <v>3745</v>
      </c>
      <c r="V613" s="1" t="s">
        <v>3746</v>
      </c>
      <c r="X613" s="9" t="s">
        <v>1531</v>
      </c>
      <c r="Y613" s="1" t="s">
        <v>3747</v>
      </c>
      <c r="Z613" s="1" t="s">
        <v>3748</v>
      </c>
    </row>
    <row r="614" spans="20:26" x14ac:dyDescent="0.3">
      <c r="T614" s="9" t="s">
        <v>1185</v>
      </c>
      <c r="U614" s="1" t="s">
        <v>3749</v>
      </c>
      <c r="V614" s="1" t="s">
        <v>3750</v>
      </c>
      <c r="X614" s="9" t="s">
        <v>1531</v>
      </c>
      <c r="Y614" s="1" t="s">
        <v>3751</v>
      </c>
      <c r="Z614" s="1" t="s">
        <v>3752</v>
      </c>
    </row>
    <row r="615" spans="20:26" x14ac:dyDescent="0.3">
      <c r="T615" s="9" t="s">
        <v>1185</v>
      </c>
      <c r="U615" s="1" t="s">
        <v>3753</v>
      </c>
      <c r="V615" s="1" t="s">
        <v>3754</v>
      </c>
      <c r="X615" s="9" t="s">
        <v>1531</v>
      </c>
      <c r="Y615" s="1" t="s">
        <v>3755</v>
      </c>
      <c r="Z615" s="1" t="s">
        <v>3756</v>
      </c>
    </row>
    <row r="616" spans="20:26" x14ac:dyDescent="0.3">
      <c r="T616" s="9" t="s">
        <v>1185</v>
      </c>
      <c r="U616" s="1" t="s">
        <v>3757</v>
      </c>
      <c r="V616" s="1" t="s">
        <v>3758</v>
      </c>
      <c r="X616" s="9" t="s">
        <v>1531</v>
      </c>
      <c r="Y616" s="1" t="s">
        <v>3759</v>
      </c>
      <c r="Z616" s="1" t="s">
        <v>3760</v>
      </c>
    </row>
    <row r="617" spans="20:26" x14ac:dyDescent="0.3">
      <c r="T617" s="9" t="s">
        <v>1185</v>
      </c>
      <c r="U617" s="1" t="s">
        <v>3761</v>
      </c>
      <c r="V617" s="1" t="s">
        <v>3762</v>
      </c>
      <c r="X617" s="9" t="s">
        <v>1531</v>
      </c>
      <c r="Y617" s="1" t="s">
        <v>3763</v>
      </c>
      <c r="Z617" s="1" t="s">
        <v>3764</v>
      </c>
    </row>
    <row r="618" spans="20:26" x14ac:dyDescent="0.3">
      <c r="T618" s="9" t="s">
        <v>1185</v>
      </c>
      <c r="U618" s="1" t="s">
        <v>3765</v>
      </c>
      <c r="V618" s="1" t="s">
        <v>3766</v>
      </c>
      <c r="X618" s="9" t="s">
        <v>1531</v>
      </c>
      <c r="Y618" s="1" t="s">
        <v>3767</v>
      </c>
      <c r="Z618" s="1" t="s">
        <v>3768</v>
      </c>
    </row>
    <row r="619" spans="20:26" x14ac:dyDescent="0.3">
      <c r="T619" s="9" t="s">
        <v>1185</v>
      </c>
      <c r="U619" s="1" t="s">
        <v>3769</v>
      </c>
      <c r="V619" s="1" t="s">
        <v>3770</v>
      </c>
      <c r="X619" s="9" t="s">
        <v>1531</v>
      </c>
      <c r="Y619" s="1" t="s">
        <v>3771</v>
      </c>
      <c r="Z619" s="1" t="s">
        <v>3772</v>
      </c>
    </row>
    <row r="620" spans="20:26" x14ac:dyDescent="0.3">
      <c r="T620" s="9" t="s">
        <v>1185</v>
      </c>
      <c r="U620" s="1" t="s">
        <v>3773</v>
      </c>
      <c r="V620" s="1" t="s">
        <v>3774</v>
      </c>
      <c r="X620" s="9" t="s">
        <v>1531</v>
      </c>
      <c r="Y620" s="1" t="s">
        <v>3775</v>
      </c>
      <c r="Z620" s="1" t="s">
        <v>3776</v>
      </c>
    </row>
    <row r="621" spans="20:26" x14ac:dyDescent="0.3">
      <c r="T621" s="9" t="s">
        <v>1185</v>
      </c>
      <c r="U621" s="1" t="s">
        <v>3777</v>
      </c>
      <c r="V621" s="1" t="s">
        <v>3778</v>
      </c>
      <c r="X621" s="9" t="s">
        <v>1531</v>
      </c>
      <c r="Y621" s="1" t="s">
        <v>3779</v>
      </c>
      <c r="Z621" s="1" t="s">
        <v>3780</v>
      </c>
    </row>
    <row r="622" spans="20:26" x14ac:dyDescent="0.3">
      <c r="T622" s="9" t="s">
        <v>1185</v>
      </c>
      <c r="U622" s="1" t="s">
        <v>3781</v>
      </c>
      <c r="V622" s="1" t="s">
        <v>3782</v>
      </c>
      <c r="X622" s="9" t="s">
        <v>1531</v>
      </c>
      <c r="Y622" s="1" t="s">
        <v>3783</v>
      </c>
      <c r="Z622" s="1" t="s">
        <v>3784</v>
      </c>
    </row>
    <row r="623" spans="20:26" x14ac:dyDescent="0.3">
      <c r="T623" s="9" t="s">
        <v>1185</v>
      </c>
      <c r="U623" s="1" t="s">
        <v>3785</v>
      </c>
      <c r="V623" s="1" t="s">
        <v>3786</v>
      </c>
      <c r="X623" s="9" t="s">
        <v>1531</v>
      </c>
      <c r="Y623" s="1" t="s">
        <v>3787</v>
      </c>
      <c r="Z623" s="1" t="s">
        <v>3788</v>
      </c>
    </row>
    <row r="624" spans="20:26" x14ac:dyDescent="0.3">
      <c r="T624" s="9" t="s">
        <v>1185</v>
      </c>
      <c r="U624" s="1" t="s">
        <v>3789</v>
      </c>
      <c r="V624" s="1" t="s">
        <v>3790</v>
      </c>
      <c r="X624" s="9" t="s">
        <v>1531</v>
      </c>
      <c r="Y624" s="1" t="s">
        <v>3791</v>
      </c>
      <c r="Z624" s="1" t="s">
        <v>3792</v>
      </c>
    </row>
    <row r="625" spans="20:26" x14ac:dyDescent="0.3">
      <c r="T625" s="9" t="s">
        <v>1185</v>
      </c>
      <c r="U625" s="1" t="s">
        <v>3793</v>
      </c>
      <c r="V625" s="1" t="s">
        <v>3794</v>
      </c>
      <c r="X625" s="9" t="s">
        <v>1531</v>
      </c>
      <c r="Y625" s="1" t="s">
        <v>3795</v>
      </c>
      <c r="Z625" s="1" t="s">
        <v>3796</v>
      </c>
    </row>
    <row r="626" spans="20:26" x14ac:dyDescent="0.3">
      <c r="T626" s="9" t="s">
        <v>1185</v>
      </c>
      <c r="U626" s="1" t="s">
        <v>3797</v>
      </c>
      <c r="V626" s="1" t="s">
        <v>3798</v>
      </c>
      <c r="X626" s="9" t="s">
        <v>1531</v>
      </c>
      <c r="Y626" s="1" t="s">
        <v>3799</v>
      </c>
      <c r="Z626" s="1" t="s">
        <v>3800</v>
      </c>
    </row>
    <row r="627" spans="20:26" x14ac:dyDescent="0.3">
      <c r="T627" s="9" t="s">
        <v>1185</v>
      </c>
      <c r="U627" s="1" t="s">
        <v>3801</v>
      </c>
      <c r="V627" s="1" t="s">
        <v>3802</v>
      </c>
      <c r="X627" s="9" t="s">
        <v>1531</v>
      </c>
      <c r="Y627" s="1" t="s">
        <v>3803</v>
      </c>
      <c r="Z627" s="1" t="s">
        <v>3804</v>
      </c>
    </row>
    <row r="628" spans="20:26" x14ac:dyDescent="0.3">
      <c r="T628" s="9" t="s">
        <v>1185</v>
      </c>
      <c r="U628" s="1" t="s">
        <v>3805</v>
      </c>
      <c r="V628" s="1" t="s">
        <v>3806</v>
      </c>
      <c r="X628" s="9" t="s">
        <v>1531</v>
      </c>
      <c r="Y628" s="1" t="s">
        <v>3807</v>
      </c>
      <c r="Z628" s="1" t="s">
        <v>3808</v>
      </c>
    </row>
    <row r="629" spans="20:26" x14ac:dyDescent="0.3">
      <c r="T629" s="9" t="s">
        <v>1185</v>
      </c>
      <c r="U629" s="1" t="s">
        <v>3809</v>
      </c>
      <c r="V629" s="1" t="s">
        <v>3810</v>
      </c>
      <c r="X629" s="9" t="s">
        <v>1531</v>
      </c>
      <c r="Y629" s="1" t="s">
        <v>3811</v>
      </c>
      <c r="Z629" s="1" t="s">
        <v>3812</v>
      </c>
    </row>
    <row r="630" spans="20:26" x14ac:dyDescent="0.3">
      <c r="T630" s="9" t="s">
        <v>1185</v>
      </c>
      <c r="U630" s="1" t="s">
        <v>3813</v>
      </c>
      <c r="V630" s="1" t="s">
        <v>3814</v>
      </c>
      <c r="X630" s="9" t="s">
        <v>1531</v>
      </c>
      <c r="Y630" s="1" t="s">
        <v>3815</v>
      </c>
      <c r="Z630" s="1" t="s">
        <v>3816</v>
      </c>
    </row>
    <row r="631" spans="20:26" x14ac:dyDescent="0.3">
      <c r="T631" s="9" t="s">
        <v>1185</v>
      </c>
      <c r="U631" s="1" t="s">
        <v>3817</v>
      </c>
      <c r="V631" s="1" t="s">
        <v>3818</v>
      </c>
      <c r="X631" s="9" t="s">
        <v>1531</v>
      </c>
      <c r="Y631" s="1" t="s">
        <v>3819</v>
      </c>
      <c r="Z631" s="1" t="s">
        <v>3820</v>
      </c>
    </row>
    <row r="632" spans="20:26" x14ac:dyDescent="0.3">
      <c r="T632" s="9" t="s">
        <v>1185</v>
      </c>
      <c r="U632" s="1" t="s">
        <v>3821</v>
      </c>
      <c r="V632" s="1" t="s">
        <v>3822</v>
      </c>
      <c r="X632" s="9" t="s">
        <v>1531</v>
      </c>
      <c r="Y632" s="1" t="s">
        <v>3823</v>
      </c>
      <c r="Z632" s="1" t="s">
        <v>3824</v>
      </c>
    </row>
    <row r="633" spans="20:26" x14ac:dyDescent="0.3">
      <c r="T633" s="9" t="s">
        <v>1185</v>
      </c>
      <c r="U633" s="1" t="s">
        <v>3825</v>
      </c>
      <c r="V633" s="1" t="s">
        <v>3826</v>
      </c>
      <c r="X633" s="9" t="s">
        <v>1531</v>
      </c>
      <c r="Y633" s="1" t="s">
        <v>3827</v>
      </c>
      <c r="Z633" s="1" t="s">
        <v>3828</v>
      </c>
    </row>
    <row r="634" spans="20:26" x14ac:dyDescent="0.3">
      <c r="T634" s="9" t="s">
        <v>1185</v>
      </c>
      <c r="U634" s="1" t="s">
        <v>3829</v>
      </c>
      <c r="V634" s="1" t="s">
        <v>3830</v>
      </c>
      <c r="X634" s="9" t="s">
        <v>1531</v>
      </c>
      <c r="Y634" s="1" t="s">
        <v>3831</v>
      </c>
      <c r="Z634" s="1" t="s">
        <v>3832</v>
      </c>
    </row>
    <row r="635" spans="20:26" x14ac:dyDescent="0.3">
      <c r="T635" s="9" t="s">
        <v>1276</v>
      </c>
      <c r="U635" s="1" t="s">
        <v>118</v>
      </c>
      <c r="V635" s="1" t="s">
        <v>3833</v>
      </c>
      <c r="X635" s="9" t="s">
        <v>1531</v>
      </c>
      <c r="Y635" s="1" t="s">
        <v>3834</v>
      </c>
      <c r="Z635" s="1" t="s">
        <v>3835</v>
      </c>
    </row>
    <row r="636" spans="20:26" x14ac:dyDescent="0.3">
      <c r="T636" s="9" t="s">
        <v>1276</v>
      </c>
      <c r="U636" s="1" t="s">
        <v>3836</v>
      </c>
      <c r="V636" s="1" t="s">
        <v>3837</v>
      </c>
      <c r="X636" s="9" t="s">
        <v>1531</v>
      </c>
      <c r="Y636" s="1" t="s">
        <v>3838</v>
      </c>
      <c r="Z636" s="1" t="s">
        <v>3839</v>
      </c>
    </row>
    <row r="637" spans="20:26" x14ac:dyDescent="0.3">
      <c r="T637" s="9" t="s">
        <v>1276</v>
      </c>
      <c r="U637" s="1" t="s">
        <v>3840</v>
      </c>
      <c r="V637" s="1" t="s">
        <v>3841</v>
      </c>
      <c r="X637" s="9" t="s">
        <v>1531</v>
      </c>
      <c r="Y637" s="1" t="s">
        <v>3842</v>
      </c>
      <c r="Z637" s="1" t="s">
        <v>3843</v>
      </c>
    </row>
    <row r="638" spans="20:26" x14ac:dyDescent="0.3">
      <c r="T638" s="9" t="s">
        <v>1276</v>
      </c>
      <c r="U638" s="1" t="s">
        <v>3844</v>
      </c>
      <c r="V638" s="1" t="s">
        <v>3845</v>
      </c>
      <c r="X638" s="9" t="s">
        <v>1531</v>
      </c>
      <c r="Y638" s="1" t="s">
        <v>3846</v>
      </c>
      <c r="Z638" s="1" t="s">
        <v>3847</v>
      </c>
    </row>
    <row r="639" spans="20:26" x14ac:dyDescent="0.3">
      <c r="T639" s="9" t="s">
        <v>1276</v>
      </c>
      <c r="U639" s="1" t="s">
        <v>3848</v>
      </c>
      <c r="V639" s="1" t="s">
        <v>3849</v>
      </c>
      <c r="X639" s="9" t="s">
        <v>1531</v>
      </c>
      <c r="Y639" s="1" t="s">
        <v>3850</v>
      </c>
      <c r="Z639" s="1" t="s">
        <v>3851</v>
      </c>
    </row>
    <row r="640" spans="20:26" x14ac:dyDescent="0.3">
      <c r="T640" s="9" t="s">
        <v>1276</v>
      </c>
      <c r="U640" s="1" t="s">
        <v>3852</v>
      </c>
      <c r="V640" s="1" t="s">
        <v>3853</v>
      </c>
      <c r="X640" s="9" t="s">
        <v>1531</v>
      </c>
      <c r="Y640" s="1" t="s">
        <v>3854</v>
      </c>
      <c r="Z640" s="1" t="s">
        <v>3855</v>
      </c>
    </row>
    <row r="641" spans="20:26" x14ac:dyDescent="0.3">
      <c r="T641" s="9" t="s">
        <v>1276</v>
      </c>
      <c r="U641" s="1" t="s">
        <v>3856</v>
      </c>
      <c r="V641" s="1" t="s">
        <v>3857</v>
      </c>
      <c r="X641" s="9" t="s">
        <v>1531</v>
      </c>
      <c r="Y641" s="1" t="s">
        <v>3858</v>
      </c>
      <c r="Z641" s="1" t="s">
        <v>3859</v>
      </c>
    </row>
    <row r="642" spans="20:26" x14ac:dyDescent="0.3">
      <c r="T642" s="9" t="s">
        <v>1276</v>
      </c>
      <c r="U642" s="1" t="s">
        <v>3860</v>
      </c>
      <c r="V642" s="1" t="s">
        <v>3861</v>
      </c>
      <c r="X642" s="9" t="s">
        <v>1531</v>
      </c>
      <c r="Y642" s="1" t="s">
        <v>3862</v>
      </c>
      <c r="Z642" s="1" t="s">
        <v>3863</v>
      </c>
    </row>
    <row r="643" spans="20:26" x14ac:dyDescent="0.3">
      <c r="T643" s="9" t="s">
        <v>1276</v>
      </c>
      <c r="U643" s="1" t="s">
        <v>3864</v>
      </c>
      <c r="V643" s="1" t="s">
        <v>3865</v>
      </c>
      <c r="X643" s="9" t="s">
        <v>1531</v>
      </c>
      <c r="Y643" s="1" t="s">
        <v>3866</v>
      </c>
      <c r="Z643" s="1" t="s">
        <v>3867</v>
      </c>
    </row>
    <row r="644" spans="20:26" x14ac:dyDescent="0.3">
      <c r="T644" s="9" t="s">
        <v>1326</v>
      </c>
      <c r="U644" s="1" t="s">
        <v>3868</v>
      </c>
      <c r="V644" s="1" t="s">
        <v>3869</v>
      </c>
      <c r="X644" s="9" t="s">
        <v>1531</v>
      </c>
      <c r="Y644" s="1" t="s">
        <v>3870</v>
      </c>
      <c r="Z644" s="1" t="s">
        <v>3871</v>
      </c>
    </row>
    <row r="645" spans="20:26" x14ac:dyDescent="0.3">
      <c r="T645" s="9" t="s">
        <v>1326</v>
      </c>
      <c r="U645" s="1" t="s">
        <v>3872</v>
      </c>
      <c r="V645" s="1" t="s">
        <v>3873</v>
      </c>
      <c r="X645" s="9" t="s">
        <v>1531</v>
      </c>
      <c r="Y645" s="1" t="s">
        <v>3874</v>
      </c>
      <c r="Z645" s="1" t="s">
        <v>3875</v>
      </c>
    </row>
    <row r="646" spans="20:26" x14ac:dyDescent="0.3">
      <c r="T646" s="9" t="s">
        <v>1326</v>
      </c>
      <c r="U646" s="1" t="s">
        <v>3876</v>
      </c>
      <c r="V646" s="1" t="s">
        <v>3877</v>
      </c>
      <c r="X646" s="9" t="s">
        <v>1531</v>
      </c>
      <c r="Y646" s="1" t="s">
        <v>3878</v>
      </c>
      <c r="Z646" s="1" t="s">
        <v>3879</v>
      </c>
    </row>
    <row r="647" spans="20:26" x14ac:dyDescent="0.3">
      <c r="T647" s="9" t="s">
        <v>1326</v>
      </c>
      <c r="U647" s="1" t="s">
        <v>3880</v>
      </c>
      <c r="V647" s="1" t="s">
        <v>3881</v>
      </c>
      <c r="X647" s="9" t="s">
        <v>1531</v>
      </c>
      <c r="Y647" s="1" t="s">
        <v>3882</v>
      </c>
      <c r="Z647" s="1" t="s">
        <v>3883</v>
      </c>
    </row>
    <row r="648" spans="20:26" x14ac:dyDescent="0.3">
      <c r="T648" s="9" t="s">
        <v>1326</v>
      </c>
      <c r="U648" s="1" t="s">
        <v>3884</v>
      </c>
      <c r="V648" s="1" t="s">
        <v>3885</v>
      </c>
      <c r="X648" s="9" t="s">
        <v>1531</v>
      </c>
      <c r="Y648" s="1" t="s">
        <v>3886</v>
      </c>
      <c r="Z648" s="1" t="s">
        <v>3887</v>
      </c>
    </row>
    <row r="649" spans="20:26" x14ac:dyDescent="0.3">
      <c r="T649" s="9" t="s">
        <v>1326</v>
      </c>
      <c r="U649" s="1" t="s">
        <v>3888</v>
      </c>
      <c r="V649" s="1" t="s">
        <v>3889</v>
      </c>
      <c r="X649" s="9" t="s">
        <v>1531</v>
      </c>
      <c r="Y649" s="1" t="s">
        <v>3890</v>
      </c>
      <c r="Z649" s="1" t="s">
        <v>3891</v>
      </c>
    </row>
    <row r="650" spans="20:26" x14ac:dyDescent="0.3">
      <c r="T650" s="9" t="s">
        <v>1326</v>
      </c>
      <c r="U650" s="1" t="s">
        <v>3892</v>
      </c>
      <c r="V650" s="1" t="s">
        <v>3893</v>
      </c>
      <c r="X650" s="9" t="s">
        <v>1531</v>
      </c>
      <c r="Y650" s="1" t="s">
        <v>3894</v>
      </c>
      <c r="Z650" s="1" t="s">
        <v>3895</v>
      </c>
    </row>
    <row r="651" spans="20:26" x14ac:dyDescent="0.3">
      <c r="T651" s="9" t="s">
        <v>1326</v>
      </c>
      <c r="U651" s="1" t="s">
        <v>3896</v>
      </c>
      <c r="V651" s="1" t="s">
        <v>3897</v>
      </c>
      <c r="X651" s="9" t="s">
        <v>1531</v>
      </c>
      <c r="Y651" s="1" t="s">
        <v>3898</v>
      </c>
      <c r="Z651" s="1" t="s">
        <v>3899</v>
      </c>
    </row>
    <row r="652" spans="20:26" x14ac:dyDescent="0.3">
      <c r="T652" s="9" t="s">
        <v>1326</v>
      </c>
      <c r="U652" s="1" t="s">
        <v>3900</v>
      </c>
      <c r="V652" s="1" t="s">
        <v>3901</v>
      </c>
      <c r="X652" s="9" t="s">
        <v>1531</v>
      </c>
      <c r="Y652" s="1" t="s">
        <v>3902</v>
      </c>
      <c r="Z652" s="1" t="s">
        <v>3903</v>
      </c>
    </row>
    <row r="653" spans="20:26" x14ac:dyDescent="0.3">
      <c r="T653" s="9" t="s">
        <v>1326</v>
      </c>
      <c r="U653" s="1" t="s">
        <v>3904</v>
      </c>
      <c r="V653" s="1" t="s">
        <v>3905</v>
      </c>
      <c r="X653" s="9" t="s">
        <v>1531</v>
      </c>
      <c r="Y653" s="1" t="s">
        <v>3906</v>
      </c>
      <c r="Z653" s="1" t="s">
        <v>3907</v>
      </c>
    </row>
    <row r="654" spans="20:26" x14ac:dyDescent="0.3">
      <c r="T654" s="9" t="s">
        <v>1326</v>
      </c>
      <c r="U654" s="1" t="s">
        <v>3908</v>
      </c>
      <c r="V654" s="1" t="s">
        <v>3909</v>
      </c>
      <c r="X654" s="9" t="s">
        <v>1531</v>
      </c>
      <c r="Y654" s="1" t="s">
        <v>3910</v>
      </c>
      <c r="Z654" s="1" t="s">
        <v>3911</v>
      </c>
    </row>
    <row r="655" spans="20:26" x14ac:dyDescent="0.3">
      <c r="T655" s="9" t="s">
        <v>1326</v>
      </c>
      <c r="U655" s="1" t="s">
        <v>3912</v>
      </c>
      <c r="V655" s="1" t="s">
        <v>3913</v>
      </c>
      <c r="X655" s="9" t="s">
        <v>1531</v>
      </c>
      <c r="Y655" s="1" t="s">
        <v>3914</v>
      </c>
      <c r="Z655" s="1" t="s">
        <v>3915</v>
      </c>
    </row>
    <row r="656" spans="20:26" x14ac:dyDescent="0.3">
      <c r="T656" s="9" t="s">
        <v>1326</v>
      </c>
      <c r="U656" s="1" t="s">
        <v>3916</v>
      </c>
      <c r="V656" s="1" t="s">
        <v>3917</v>
      </c>
      <c r="X656" s="9" t="s">
        <v>1531</v>
      </c>
      <c r="Y656" s="1" t="s">
        <v>3918</v>
      </c>
      <c r="Z656" s="1" t="s">
        <v>3919</v>
      </c>
    </row>
    <row r="657" spans="20:26" x14ac:dyDescent="0.3">
      <c r="T657" s="9" t="s">
        <v>1326</v>
      </c>
      <c r="U657" s="1" t="s">
        <v>3920</v>
      </c>
      <c r="V657" s="1" t="s">
        <v>3921</v>
      </c>
      <c r="X657" s="9" t="s">
        <v>1531</v>
      </c>
      <c r="Y657" s="1" t="s">
        <v>3922</v>
      </c>
      <c r="Z657" s="1" t="s">
        <v>3923</v>
      </c>
    </row>
    <row r="658" spans="20:26" x14ac:dyDescent="0.3">
      <c r="T658" s="9" t="s">
        <v>1326</v>
      </c>
      <c r="U658" s="1" t="s">
        <v>3924</v>
      </c>
      <c r="V658" s="1" t="s">
        <v>3925</v>
      </c>
      <c r="X658" s="9" t="s">
        <v>1531</v>
      </c>
      <c r="Y658" s="1" t="s">
        <v>3926</v>
      </c>
      <c r="Z658" s="1" t="s">
        <v>3927</v>
      </c>
    </row>
    <row r="659" spans="20:26" x14ac:dyDescent="0.3">
      <c r="T659" s="9" t="s">
        <v>1326</v>
      </c>
      <c r="U659" s="1" t="s">
        <v>3928</v>
      </c>
      <c r="V659" s="1" t="s">
        <v>3929</v>
      </c>
      <c r="X659" s="9" t="s">
        <v>1531</v>
      </c>
      <c r="Y659" s="1" t="s">
        <v>3930</v>
      </c>
      <c r="Z659" s="1" t="s">
        <v>3931</v>
      </c>
    </row>
    <row r="660" spans="20:26" x14ac:dyDescent="0.3">
      <c r="T660" s="9" t="s">
        <v>1326</v>
      </c>
      <c r="U660" s="1" t="s">
        <v>3932</v>
      </c>
      <c r="V660" s="1" t="s">
        <v>3933</v>
      </c>
      <c r="X660" s="9" t="s">
        <v>1531</v>
      </c>
      <c r="Y660" s="1" t="s">
        <v>3934</v>
      </c>
      <c r="Z660" s="1" t="s">
        <v>3935</v>
      </c>
    </row>
    <row r="661" spans="20:26" x14ac:dyDescent="0.3">
      <c r="T661" s="9" t="s">
        <v>1326</v>
      </c>
      <c r="U661" s="1" t="s">
        <v>3936</v>
      </c>
      <c r="V661" s="1" t="s">
        <v>3937</v>
      </c>
      <c r="X661" s="9" t="s">
        <v>1531</v>
      </c>
      <c r="Y661" s="1" t="s">
        <v>3938</v>
      </c>
      <c r="Z661" s="1" t="s">
        <v>3939</v>
      </c>
    </row>
    <row r="662" spans="20:26" x14ac:dyDescent="0.3">
      <c r="T662" s="9" t="s">
        <v>1326</v>
      </c>
      <c r="U662" s="1" t="s">
        <v>3940</v>
      </c>
      <c r="V662" s="1" t="s">
        <v>3941</v>
      </c>
      <c r="X662" s="9" t="s">
        <v>1531</v>
      </c>
      <c r="Y662" s="1" t="s">
        <v>3942</v>
      </c>
      <c r="Z662" s="1" t="s">
        <v>3943</v>
      </c>
    </row>
    <row r="663" spans="20:26" x14ac:dyDescent="0.3">
      <c r="T663" s="9" t="s">
        <v>1326</v>
      </c>
      <c r="U663" s="1" t="s">
        <v>3944</v>
      </c>
      <c r="V663" s="1" t="s">
        <v>3945</v>
      </c>
      <c r="X663" s="9" t="s">
        <v>1531</v>
      </c>
      <c r="Y663" s="1" t="s">
        <v>3946</v>
      </c>
      <c r="Z663" s="1" t="s">
        <v>3947</v>
      </c>
    </row>
    <row r="664" spans="20:26" x14ac:dyDescent="0.3">
      <c r="T664" s="9" t="s">
        <v>1326</v>
      </c>
      <c r="U664" s="1" t="s">
        <v>3948</v>
      </c>
      <c r="V664" s="1" t="s">
        <v>3949</v>
      </c>
      <c r="X664" s="9" t="s">
        <v>1531</v>
      </c>
      <c r="Y664" s="1" t="s">
        <v>3950</v>
      </c>
      <c r="Z664" s="1" t="s">
        <v>3951</v>
      </c>
    </row>
    <row r="665" spans="20:26" x14ac:dyDescent="0.3">
      <c r="T665" s="9" t="s">
        <v>1326</v>
      </c>
      <c r="U665" s="1" t="s">
        <v>3952</v>
      </c>
      <c r="V665" s="1" t="s">
        <v>3953</v>
      </c>
      <c r="X665" s="9" t="s">
        <v>1531</v>
      </c>
      <c r="Y665" s="1" t="s">
        <v>3954</v>
      </c>
      <c r="Z665" s="1" t="s">
        <v>3955</v>
      </c>
    </row>
    <row r="666" spans="20:26" x14ac:dyDescent="0.3">
      <c r="T666" s="9" t="s">
        <v>1326</v>
      </c>
      <c r="U666" s="1" t="s">
        <v>3956</v>
      </c>
      <c r="V666" s="1" t="s">
        <v>3957</v>
      </c>
      <c r="X666" s="9" t="s">
        <v>1531</v>
      </c>
      <c r="Y666" s="1" t="s">
        <v>3958</v>
      </c>
      <c r="Z666" s="1" t="s">
        <v>3959</v>
      </c>
    </row>
    <row r="667" spans="20:26" x14ac:dyDescent="0.3">
      <c r="T667" s="9" t="s">
        <v>1326</v>
      </c>
      <c r="U667" s="1" t="s">
        <v>3960</v>
      </c>
      <c r="V667" s="1" t="s">
        <v>3961</v>
      </c>
      <c r="X667" s="9" t="s">
        <v>1531</v>
      </c>
      <c r="Y667" s="1" t="s">
        <v>3962</v>
      </c>
      <c r="Z667" s="1" t="s">
        <v>3963</v>
      </c>
    </row>
    <row r="668" spans="20:26" x14ac:dyDescent="0.3">
      <c r="T668" s="9" t="s">
        <v>1326</v>
      </c>
      <c r="U668" s="1" t="s">
        <v>3964</v>
      </c>
      <c r="V668" s="1" t="s">
        <v>3965</v>
      </c>
      <c r="X668" s="9" t="s">
        <v>1531</v>
      </c>
      <c r="Y668" s="1" t="s">
        <v>3966</v>
      </c>
      <c r="Z668" s="1" t="s">
        <v>3967</v>
      </c>
    </row>
    <row r="669" spans="20:26" x14ac:dyDescent="0.3">
      <c r="T669" s="9" t="s">
        <v>1326</v>
      </c>
      <c r="U669" s="1" t="s">
        <v>3968</v>
      </c>
      <c r="V669" s="1" t="s">
        <v>3969</v>
      </c>
      <c r="X669" s="9" t="s">
        <v>1531</v>
      </c>
      <c r="Y669" s="1" t="s">
        <v>3970</v>
      </c>
      <c r="Z669" s="1" t="s">
        <v>3971</v>
      </c>
    </row>
    <row r="670" spans="20:26" x14ac:dyDescent="0.3">
      <c r="T670" s="9" t="s">
        <v>1326</v>
      </c>
      <c r="U670" s="1" t="s">
        <v>3972</v>
      </c>
      <c r="V670" s="1" t="s">
        <v>3973</v>
      </c>
      <c r="X670" s="9" t="s">
        <v>1531</v>
      </c>
      <c r="Y670" s="1" t="s">
        <v>3974</v>
      </c>
      <c r="Z670" s="1" t="s">
        <v>3975</v>
      </c>
    </row>
    <row r="671" spans="20:26" x14ac:dyDescent="0.3">
      <c r="T671" s="9" t="s">
        <v>1326</v>
      </c>
      <c r="U671" s="1" t="s">
        <v>3976</v>
      </c>
      <c r="V671" s="1" t="s">
        <v>3977</v>
      </c>
      <c r="X671" s="9" t="s">
        <v>1531</v>
      </c>
      <c r="Y671" s="1" t="s">
        <v>3978</v>
      </c>
      <c r="Z671" s="1" t="s">
        <v>3979</v>
      </c>
    </row>
    <row r="672" spans="20:26" x14ac:dyDescent="0.3">
      <c r="T672" s="9" t="s">
        <v>1326</v>
      </c>
      <c r="U672" s="1" t="s">
        <v>3980</v>
      </c>
      <c r="V672" s="1" t="s">
        <v>3981</v>
      </c>
      <c r="X672" s="9" t="s">
        <v>1531</v>
      </c>
      <c r="Y672" s="1" t="s">
        <v>3982</v>
      </c>
      <c r="Z672" s="1" t="s">
        <v>3983</v>
      </c>
    </row>
    <row r="673" spans="20:26" x14ac:dyDescent="0.3">
      <c r="T673" s="9" t="s">
        <v>1326</v>
      </c>
      <c r="U673" s="1" t="s">
        <v>3984</v>
      </c>
      <c r="V673" s="1" t="s">
        <v>3985</v>
      </c>
      <c r="X673" s="9" t="s">
        <v>1531</v>
      </c>
      <c r="Y673" s="1" t="s">
        <v>3986</v>
      </c>
      <c r="Z673" s="1" t="s">
        <v>3987</v>
      </c>
    </row>
    <row r="674" spans="20:26" x14ac:dyDescent="0.3">
      <c r="T674" s="9" t="s">
        <v>1326</v>
      </c>
      <c r="U674" s="1" t="s">
        <v>3988</v>
      </c>
      <c r="V674" s="1" t="s">
        <v>3989</v>
      </c>
      <c r="X674" s="9" t="s">
        <v>1531</v>
      </c>
      <c r="Y674" s="1" t="s">
        <v>3990</v>
      </c>
      <c r="Z674" s="1" t="s">
        <v>3991</v>
      </c>
    </row>
    <row r="675" spans="20:26" x14ac:dyDescent="0.3">
      <c r="T675" s="9" t="s">
        <v>1326</v>
      </c>
      <c r="U675" s="1" t="s">
        <v>3992</v>
      </c>
      <c r="V675" s="1" t="s">
        <v>3993</v>
      </c>
      <c r="X675" s="9" t="s">
        <v>1531</v>
      </c>
      <c r="Y675" s="1" t="s">
        <v>3994</v>
      </c>
      <c r="Z675" s="1" t="s">
        <v>3995</v>
      </c>
    </row>
    <row r="676" spans="20:26" x14ac:dyDescent="0.3">
      <c r="T676" s="9" t="s">
        <v>1326</v>
      </c>
      <c r="U676" s="1" t="s">
        <v>3996</v>
      </c>
      <c r="V676" s="1" t="s">
        <v>3997</v>
      </c>
      <c r="X676" s="9" t="s">
        <v>1658</v>
      </c>
      <c r="Y676" s="1" t="s">
        <v>3998</v>
      </c>
      <c r="Z676" s="1" t="s">
        <v>3999</v>
      </c>
    </row>
    <row r="677" spans="20:26" x14ac:dyDescent="0.3">
      <c r="T677" s="9" t="s">
        <v>1326</v>
      </c>
      <c r="U677" s="1" t="s">
        <v>4000</v>
      </c>
      <c r="V677" s="1" t="s">
        <v>4001</v>
      </c>
      <c r="X677" s="9" t="s">
        <v>1658</v>
      </c>
      <c r="Y677" s="1" t="s">
        <v>4002</v>
      </c>
      <c r="Z677" s="1" t="s">
        <v>4003</v>
      </c>
    </row>
    <row r="678" spans="20:26" x14ac:dyDescent="0.3">
      <c r="T678" s="9" t="s">
        <v>1326</v>
      </c>
      <c r="U678" s="1" t="s">
        <v>4004</v>
      </c>
      <c r="V678" s="1" t="s">
        <v>4005</v>
      </c>
      <c r="X678" s="9" t="s">
        <v>1658</v>
      </c>
      <c r="Y678" s="1" t="s">
        <v>4006</v>
      </c>
      <c r="Z678" s="1" t="s">
        <v>4007</v>
      </c>
    </row>
    <row r="679" spans="20:26" x14ac:dyDescent="0.3">
      <c r="T679" s="9" t="s">
        <v>1326</v>
      </c>
      <c r="U679" s="1" t="s">
        <v>4008</v>
      </c>
      <c r="V679" s="1" t="s">
        <v>4009</v>
      </c>
      <c r="X679" s="9" t="s">
        <v>1658</v>
      </c>
      <c r="Y679" s="1" t="s">
        <v>4010</v>
      </c>
      <c r="Z679" s="1" t="s">
        <v>4011</v>
      </c>
    </row>
    <row r="680" spans="20:26" x14ac:dyDescent="0.3">
      <c r="T680" s="9" t="s">
        <v>1326</v>
      </c>
      <c r="U680" s="1" t="s">
        <v>4012</v>
      </c>
      <c r="V680" s="1" t="s">
        <v>4013</v>
      </c>
      <c r="X680" s="9" t="s">
        <v>1658</v>
      </c>
      <c r="Y680" s="1" t="s">
        <v>4014</v>
      </c>
      <c r="Z680" s="1" t="s">
        <v>4015</v>
      </c>
    </row>
    <row r="681" spans="20:26" x14ac:dyDescent="0.3">
      <c r="T681" s="9" t="s">
        <v>1326</v>
      </c>
      <c r="U681" s="1" t="s">
        <v>4016</v>
      </c>
      <c r="V681" s="1" t="s">
        <v>4017</v>
      </c>
      <c r="X681" s="9" t="s">
        <v>1658</v>
      </c>
      <c r="Y681" s="1" t="s">
        <v>4018</v>
      </c>
      <c r="Z681" s="1" t="s">
        <v>4019</v>
      </c>
    </row>
    <row r="682" spans="20:26" x14ac:dyDescent="0.3">
      <c r="T682" s="9" t="s">
        <v>1326</v>
      </c>
      <c r="U682" s="1" t="s">
        <v>4020</v>
      </c>
      <c r="V682" s="1" t="s">
        <v>4021</v>
      </c>
      <c r="X682" s="9" t="s">
        <v>1658</v>
      </c>
      <c r="Y682" s="1" t="s">
        <v>4022</v>
      </c>
      <c r="Z682" s="1" t="s">
        <v>4023</v>
      </c>
    </row>
    <row r="683" spans="20:26" x14ac:dyDescent="0.3">
      <c r="T683" s="9" t="s">
        <v>1326</v>
      </c>
      <c r="U683" s="1" t="s">
        <v>4024</v>
      </c>
      <c r="V683" s="1" t="s">
        <v>4025</v>
      </c>
      <c r="X683" s="9" t="s">
        <v>1658</v>
      </c>
      <c r="Y683" s="1" t="s">
        <v>4026</v>
      </c>
      <c r="Z683" s="1" t="s">
        <v>4027</v>
      </c>
    </row>
    <row r="684" spans="20:26" x14ac:dyDescent="0.3">
      <c r="T684" s="9" t="s">
        <v>1326</v>
      </c>
      <c r="U684" s="1" t="s">
        <v>4028</v>
      </c>
      <c r="V684" s="1" t="s">
        <v>4029</v>
      </c>
      <c r="X684" s="9" t="s">
        <v>1658</v>
      </c>
      <c r="Y684" s="1" t="s">
        <v>4030</v>
      </c>
      <c r="Z684" s="1" t="s">
        <v>4031</v>
      </c>
    </row>
    <row r="685" spans="20:26" x14ac:dyDescent="0.3">
      <c r="T685" s="9" t="s">
        <v>1326</v>
      </c>
      <c r="U685" s="1" t="s">
        <v>4032</v>
      </c>
      <c r="V685" s="1" t="s">
        <v>4033</v>
      </c>
      <c r="X685" s="9" t="s">
        <v>1658</v>
      </c>
      <c r="Y685" s="1" t="s">
        <v>4034</v>
      </c>
      <c r="Z685" s="1" t="s">
        <v>4035</v>
      </c>
    </row>
    <row r="686" spans="20:26" x14ac:dyDescent="0.3">
      <c r="T686" s="9" t="s">
        <v>1326</v>
      </c>
      <c r="U686" s="1" t="s">
        <v>4036</v>
      </c>
      <c r="V686" s="1" t="s">
        <v>4037</v>
      </c>
      <c r="X686" s="9" t="s">
        <v>1658</v>
      </c>
      <c r="Y686" s="1" t="s">
        <v>4038</v>
      </c>
      <c r="Z686" s="1" t="s">
        <v>4039</v>
      </c>
    </row>
    <row r="687" spans="20:26" x14ac:dyDescent="0.3">
      <c r="T687" s="9" t="s">
        <v>1326</v>
      </c>
      <c r="U687" s="1" t="s">
        <v>4040</v>
      </c>
      <c r="V687" s="1" t="s">
        <v>4041</v>
      </c>
      <c r="X687" s="9" t="s">
        <v>1658</v>
      </c>
      <c r="Y687" s="1" t="s">
        <v>4042</v>
      </c>
      <c r="Z687" s="1" t="s">
        <v>4043</v>
      </c>
    </row>
    <row r="688" spans="20:26" x14ac:dyDescent="0.3">
      <c r="T688" s="9" t="s">
        <v>1326</v>
      </c>
      <c r="U688" s="1" t="s">
        <v>4044</v>
      </c>
      <c r="V688" s="1" t="s">
        <v>4045</v>
      </c>
      <c r="X688" s="9" t="s">
        <v>1658</v>
      </c>
      <c r="Y688" s="1" t="s">
        <v>4046</v>
      </c>
      <c r="Z688" s="1" t="s">
        <v>4047</v>
      </c>
    </row>
    <row r="689" spans="20:26" x14ac:dyDescent="0.3">
      <c r="T689" s="9" t="s">
        <v>1326</v>
      </c>
      <c r="U689" s="1" t="s">
        <v>4048</v>
      </c>
      <c r="V689" s="1" t="s">
        <v>4049</v>
      </c>
      <c r="X689" s="9" t="s">
        <v>1658</v>
      </c>
      <c r="Y689" s="1" t="s">
        <v>4050</v>
      </c>
      <c r="Z689" s="1" t="s">
        <v>4051</v>
      </c>
    </row>
    <row r="690" spans="20:26" x14ac:dyDescent="0.3">
      <c r="T690" s="9" t="s">
        <v>1326</v>
      </c>
      <c r="U690" s="1" t="s">
        <v>4052</v>
      </c>
      <c r="V690" s="1" t="s">
        <v>4053</v>
      </c>
      <c r="X690" s="9" t="s">
        <v>1658</v>
      </c>
      <c r="Y690" s="1" t="s">
        <v>4054</v>
      </c>
      <c r="Z690" s="1" t="s">
        <v>4055</v>
      </c>
    </row>
    <row r="691" spans="20:26" x14ac:dyDescent="0.3">
      <c r="T691" s="9" t="s">
        <v>1326</v>
      </c>
      <c r="U691" s="1" t="s">
        <v>4056</v>
      </c>
      <c r="V691" s="1" t="s">
        <v>4057</v>
      </c>
      <c r="X691" s="9" t="s">
        <v>1658</v>
      </c>
      <c r="Y691" s="1" t="s">
        <v>4058</v>
      </c>
      <c r="Z691" s="1" t="s">
        <v>4059</v>
      </c>
    </row>
    <row r="692" spans="20:26" x14ac:dyDescent="0.3">
      <c r="T692" s="9" t="s">
        <v>1326</v>
      </c>
      <c r="U692" s="1" t="s">
        <v>4060</v>
      </c>
      <c r="V692" s="1" t="s">
        <v>4061</v>
      </c>
      <c r="X692" s="9" t="s">
        <v>1658</v>
      </c>
      <c r="Y692" s="1" t="s">
        <v>4062</v>
      </c>
      <c r="Z692" s="1" t="s">
        <v>4063</v>
      </c>
    </row>
    <row r="693" spans="20:26" x14ac:dyDescent="0.3">
      <c r="T693" s="9" t="s">
        <v>1326</v>
      </c>
      <c r="U693" s="1" t="s">
        <v>4064</v>
      </c>
      <c r="V693" s="1" t="s">
        <v>4065</v>
      </c>
      <c r="X693" s="9" t="s">
        <v>1658</v>
      </c>
      <c r="Y693" s="1" t="s">
        <v>4066</v>
      </c>
      <c r="Z693" s="1" t="s">
        <v>4067</v>
      </c>
    </row>
    <row r="694" spans="20:26" x14ac:dyDescent="0.3">
      <c r="T694" s="9" t="s">
        <v>1326</v>
      </c>
      <c r="U694" s="1" t="s">
        <v>4068</v>
      </c>
      <c r="V694" s="1" t="s">
        <v>4069</v>
      </c>
      <c r="X694" s="9" t="s">
        <v>1658</v>
      </c>
      <c r="Y694" s="1" t="s">
        <v>4070</v>
      </c>
      <c r="Z694" s="1" t="s">
        <v>4071</v>
      </c>
    </row>
    <row r="695" spans="20:26" x14ac:dyDescent="0.3">
      <c r="T695" s="9" t="s">
        <v>1326</v>
      </c>
      <c r="U695" s="1" t="s">
        <v>4072</v>
      </c>
      <c r="V695" s="1" t="s">
        <v>4073</v>
      </c>
      <c r="X695" s="9" t="s">
        <v>1658</v>
      </c>
      <c r="Y695" s="1" t="s">
        <v>4074</v>
      </c>
      <c r="Z695" s="1" t="s">
        <v>4075</v>
      </c>
    </row>
    <row r="696" spans="20:26" x14ac:dyDescent="0.3">
      <c r="T696" s="9" t="s">
        <v>1326</v>
      </c>
      <c r="U696" s="1" t="s">
        <v>4076</v>
      </c>
      <c r="V696" s="1" t="s">
        <v>4077</v>
      </c>
      <c r="X696" s="9" t="s">
        <v>1658</v>
      </c>
      <c r="Y696" s="1" t="s">
        <v>4078</v>
      </c>
      <c r="Z696" s="1" t="s">
        <v>4079</v>
      </c>
    </row>
    <row r="697" spans="20:26" x14ac:dyDescent="0.3">
      <c r="T697" s="9" t="s">
        <v>1326</v>
      </c>
      <c r="U697" s="1" t="s">
        <v>4080</v>
      </c>
      <c r="V697" s="1" t="s">
        <v>4081</v>
      </c>
      <c r="X697" s="9" t="s">
        <v>1658</v>
      </c>
      <c r="Y697" s="1" t="s">
        <v>4082</v>
      </c>
      <c r="Z697" s="1" t="s">
        <v>4083</v>
      </c>
    </row>
    <row r="698" spans="20:26" x14ac:dyDescent="0.3">
      <c r="T698" s="9" t="s">
        <v>1326</v>
      </c>
      <c r="U698" s="1" t="s">
        <v>4084</v>
      </c>
      <c r="V698" s="1" t="s">
        <v>4085</v>
      </c>
      <c r="X698" s="9" t="s">
        <v>1658</v>
      </c>
      <c r="Y698" s="1" t="s">
        <v>4086</v>
      </c>
      <c r="Z698" s="1" t="s">
        <v>4087</v>
      </c>
    </row>
    <row r="699" spans="20:26" x14ac:dyDescent="0.3">
      <c r="T699" s="9" t="s">
        <v>1326</v>
      </c>
      <c r="U699" s="1" t="s">
        <v>4088</v>
      </c>
      <c r="V699" s="1" t="s">
        <v>4089</v>
      </c>
      <c r="X699" s="9" t="s">
        <v>1658</v>
      </c>
      <c r="Y699" s="1" t="s">
        <v>4090</v>
      </c>
      <c r="Z699" s="1" t="s">
        <v>4091</v>
      </c>
    </row>
    <row r="700" spans="20:26" x14ac:dyDescent="0.3">
      <c r="T700" s="9" t="s">
        <v>1326</v>
      </c>
      <c r="U700" s="1" t="s">
        <v>4092</v>
      </c>
      <c r="V700" s="1" t="s">
        <v>4093</v>
      </c>
      <c r="X700" s="9" t="s">
        <v>1658</v>
      </c>
      <c r="Y700" s="1" t="s">
        <v>4094</v>
      </c>
      <c r="Z700" s="1" t="s">
        <v>4095</v>
      </c>
    </row>
    <row r="701" spans="20:26" x14ac:dyDescent="0.3">
      <c r="T701" s="9" t="s">
        <v>1326</v>
      </c>
      <c r="U701" s="1" t="s">
        <v>4096</v>
      </c>
      <c r="V701" s="1" t="s">
        <v>4097</v>
      </c>
      <c r="X701" s="9" t="s">
        <v>1658</v>
      </c>
      <c r="Y701" s="1" t="s">
        <v>4098</v>
      </c>
      <c r="Z701" s="1" t="s">
        <v>4099</v>
      </c>
    </row>
    <row r="702" spans="20:26" x14ac:dyDescent="0.3">
      <c r="T702" s="9" t="s">
        <v>1326</v>
      </c>
      <c r="U702" s="1" t="s">
        <v>4100</v>
      </c>
      <c r="V702" s="1" t="s">
        <v>4101</v>
      </c>
      <c r="X702" s="9" t="s">
        <v>1658</v>
      </c>
      <c r="Y702" s="1" t="s">
        <v>4102</v>
      </c>
      <c r="Z702" s="1" t="s">
        <v>4103</v>
      </c>
    </row>
    <row r="703" spans="20:26" x14ac:dyDescent="0.3">
      <c r="T703" s="9" t="s">
        <v>1326</v>
      </c>
      <c r="U703" s="1" t="s">
        <v>4104</v>
      </c>
      <c r="V703" s="1" t="s">
        <v>4105</v>
      </c>
      <c r="X703" s="9" t="s">
        <v>1658</v>
      </c>
      <c r="Y703" s="1" t="s">
        <v>4106</v>
      </c>
      <c r="Z703" s="1" t="s">
        <v>4107</v>
      </c>
    </row>
    <row r="704" spans="20:26" x14ac:dyDescent="0.3">
      <c r="T704" s="9" t="s">
        <v>1326</v>
      </c>
      <c r="U704" s="1" t="s">
        <v>4108</v>
      </c>
      <c r="V704" s="1" t="s">
        <v>4109</v>
      </c>
      <c r="X704" s="9" t="s">
        <v>1658</v>
      </c>
      <c r="Y704" s="1" t="s">
        <v>4110</v>
      </c>
      <c r="Z704" s="1" t="s">
        <v>4111</v>
      </c>
    </row>
    <row r="705" spans="20:26" x14ac:dyDescent="0.3">
      <c r="T705" s="9" t="s">
        <v>1326</v>
      </c>
      <c r="U705" s="1" t="s">
        <v>4112</v>
      </c>
      <c r="V705" s="1" t="s">
        <v>4113</v>
      </c>
      <c r="X705" s="9" t="s">
        <v>1658</v>
      </c>
      <c r="Y705" s="1" t="s">
        <v>4114</v>
      </c>
      <c r="Z705" s="1" t="s">
        <v>4115</v>
      </c>
    </row>
    <row r="706" spans="20:26" x14ac:dyDescent="0.3">
      <c r="T706" s="9" t="s">
        <v>1326</v>
      </c>
      <c r="U706" s="1" t="s">
        <v>4116</v>
      </c>
      <c r="V706" s="1" t="s">
        <v>4117</v>
      </c>
      <c r="X706" s="9" t="s">
        <v>1658</v>
      </c>
      <c r="Y706" s="1" t="s">
        <v>4118</v>
      </c>
      <c r="Z706" s="1" t="s">
        <v>4119</v>
      </c>
    </row>
    <row r="707" spans="20:26" x14ac:dyDescent="0.3">
      <c r="T707" s="9" t="s">
        <v>1326</v>
      </c>
      <c r="U707" s="1" t="s">
        <v>4120</v>
      </c>
      <c r="V707" s="1" t="s">
        <v>4121</v>
      </c>
      <c r="X707" s="9" t="s">
        <v>1658</v>
      </c>
      <c r="Y707" s="1" t="s">
        <v>4122</v>
      </c>
      <c r="Z707" s="1" t="s">
        <v>4123</v>
      </c>
    </row>
    <row r="708" spans="20:26" x14ac:dyDescent="0.3">
      <c r="T708" s="9" t="s">
        <v>1326</v>
      </c>
      <c r="U708" s="1" t="s">
        <v>4124</v>
      </c>
      <c r="V708" s="1" t="s">
        <v>4125</v>
      </c>
      <c r="X708" s="9" t="s">
        <v>1658</v>
      </c>
      <c r="Y708" s="1" t="s">
        <v>4126</v>
      </c>
      <c r="Z708" s="1" t="s">
        <v>4127</v>
      </c>
    </row>
    <row r="709" spans="20:26" x14ac:dyDescent="0.3">
      <c r="T709" s="9" t="s">
        <v>1326</v>
      </c>
      <c r="U709" s="1" t="s">
        <v>4128</v>
      </c>
      <c r="V709" s="1" t="s">
        <v>4129</v>
      </c>
      <c r="X709" s="9" t="s">
        <v>1658</v>
      </c>
      <c r="Y709" s="1" t="s">
        <v>4130</v>
      </c>
      <c r="Z709" s="1" t="s">
        <v>4131</v>
      </c>
    </row>
    <row r="710" spans="20:26" x14ac:dyDescent="0.3">
      <c r="T710" s="9" t="s">
        <v>1326</v>
      </c>
      <c r="U710" s="1" t="s">
        <v>4132</v>
      </c>
      <c r="V710" s="1" t="s">
        <v>4133</v>
      </c>
      <c r="X710" s="9" t="s">
        <v>1658</v>
      </c>
      <c r="Y710" s="1" t="s">
        <v>4134</v>
      </c>
      <c r="Z710" s="1" t="s">
        <v>4135</v>
      </c>
    </row>
    <row r="711" spans="20:26" x14ac:dyDescent="0.3">
      <c r="T711" s="9" t="s">
        <v>1326</v>
      </c>
      <c r="U711" s="1" t="s">
        <v>4136</v>
      </c>
      <c r="V711" s="1" t="s">
        <v>4137</v>
      </c>
      <c r="X711" s="9" t="s">
        <v>1658</v>
      </c>
      <c r="Y711" s="1" t="s">
        <v>4138</v>
      </c>
      <c r="Z711" s="1" t="s">
        <v>4139</v>
      </c>
    </row>
    <row r="712" spans="20:26" x14ac:dyDescent="0.3">
      <c r="T712" s="9" t="s">
        <v>1326</v>
      </c>
      <c r="U712" s="1" t="s">
        <v>4140</v>
      </c>
      <c r="V712" s="1" t="s">
        <v>4141</v>
      </c>
      <c r="X712" s="9" t="s">
        <v>1658</v>
      </c>
      <c r="Y712" s="1" t="s">
        <v>4142</v>
      </c>
      <c r="Z712" s="1" t="s">
        <v>4143</v>
      </c>
    </row>
    <row r="713" spans="20:26" x14ac:dyDescent="0.3">
      <c r="T713" s="9" t="s">
        <v>1326</v>
      </c>
      <c r="U713" s="1" t="s">
        <v>4144</v>
      </c>
      <c r="V713" s="1" t="s">
        <v>4145</v>
      </c>
      <c r="X713" s="9" t="s">
        <v>1658</v>
      </c>
      <c r="Y713" s="1" t="s">
        <v>4146</v>
      </c>
      <c r="Z713" s="1" t="s">
        <v>4147</v>
      </c>
    </row>
    <row r="714" spans="20:26" x14ac:dyDescent="0.3">
      <c r="T714" s="9" t="s">
        <v>1326</v>
      </c>
      <c r="U714" s="1" t="s">
        <v>4148</v>
      </c>
      <c r="V714" s="1" t="s">
        <v>4149</v>
      </c>
      <c r="X714" s="9" t="s">
        <v>1658</v>
      </c>
      <c r="Y714" s="1" t="s">
        <v>4150</v>
      </c>
      <c r="Z714" s="1" t="s">
        <v>4151</v>
      </c>
    </row>
    <row r="715" spans="20:26" x14ac:dyDescent="0.3">
      <c r="T715" s="9" t="s">
        <v>1326</v>
      </c>
      <c r="U715" s="1" t="s">
        <v>4152</v>
      </c>
      <c r="V715" s="1" t="s">
        <v>4153</v>
      </c>
      <c r="X715" s="9" t="s">
        <v>1658</v>
      </c>
      <c r="Y715" s="1" t="s">
        <v>4154</v>
      </c>
      <c r="Z715" s="1" t="s">
        <v>4155</v>
      </c>
    </row>
    <row r="716" spans="20:26" x14ac:dyDescent="0.3">
      <c r="T716" s="9" t="s">
        <v>1326</v>
      </c>
      <c r="U716" s="1" t="s">
        <v>4156</v>
      </c>
      <c r="V716" s="1" t="s">
        <v>4157</v>
      </c>
      <c r="X716" s="9" t="s">
        <v>1658</v>
      </c>
      <c r="Y716" s="1" t="s">
        <v>4158</v>
      </c>
      <c r="Z716" s="1" t="s">
        <v>4159</v>
      </c>
    </row>
    <row r="717" spans="20:26" x14ac:dyDescent="0.3">
      <c r="T717" s="9" t="s">
        <v>1326</v>
      </c>
      <c r="U717" s="1" t="s">
        <v>4160</v>
      </c>
      <c r="V717" s="1" t="s">
        <v>4161</v>
      </c>
      <c r="X717" s="9" t="s">
        <v>1658</v>
      </c>
      <c r="Y717" s="1" t="s">
        <v>4162</v>
      </c>
      <c r="Z717" s="1" t="s">
        <v>4163</v>
      </c>
    </row>
    <row r="718" spans="20:26" x14ac:dyDescent="0.3">
      <c r="T718" s="9" t="s">
        <v>1326</v>
      </c>
      <c r="U718" s="1" t="s">
        <v>4164</v>
      </c>
      <c r="V718" s="1" t="s">
        <v>4165</v>
      </c>
      <c r="X718" s="9" t="s">
        <v>1658</v>
      </c>
      <c r="Y718" s="1" t="s">
        <v>4166</v>
      </c>
      <c r="Z718" s="1" t="s">
        <v>4167</v>
      </c>
    </row>
    <row r="719" spans="20:26" x14ac:dyDescent="0.3">
      <c r="T719" s="9" t="s">
        <v>1326</v>
      </c>
      <c r="U719" s="1" t="s">
        <v>4168</v>
      </c>
      <c r="V719" s="1" t="s">
        <v>4169</v>
      </c>
      <c r="X719" s="9" t="s">
        <v>1658</v>
      </c>
      <c r="Y719" s="1" t="s">
        <v>4170</v>
      </c>
      <c r="Z719" s="1" t="s">
        <v>4171</v>
      </c>
    </row>
    <row r="720" spans="20:26" x14ac:dyDescent="0.3">
      <c r="T720" s="9" t="s">
        <v>1326</v>
      </c>
      <c r="U720" s="1" t="s">
        <v>4172</v>
      </c>
      <c r="V720" s="1" t="s">
        <v>4173</v>
      </c>
      <c r="X720" s="9" t="s">
        <v>1658</v>
      </c>
      <c r="Y720" s="1" t="s">
        <v>4174</v>
      </c>
      <c r="Z720" s="1" t="s">
        <v>4175</v>
      </c>
    </row>
    <row r="721" spans="20:26" x14ac:dyDescent="0.3">
      <c r="T721" s="9" t="s">
        <v>1326</v>
      </c>
      <c r="U721" s="1" t="s">
        <v>4176</v>
      </c>
      <c r="V721" s="1" t="s">
        <v>4177</v>
      </c>
      <c r="X721" s="9" t="s">
        <v>1658</v>
      </c>
      <c r="Y721" s="1" t="s">
        <v>4178</v>
      </c>
      <c r="Z721" s="1" t="s">
        <v>4179</v>
      </c>
    </row>
    <row r="722" spans="20:26" x14ac:dyDescent="0.3">
      <c r="T722" s="9" t="s">
        <v>1326</v>
      </c>
      <c r="U722" s="1" t="s">
        <v>4180</v>
      </c>
      <c r="V722" s="1" t="s">
        <v>4181</v>
      </c>
      <c r="X722" s="9" t="s">
        <v>1658</v>
      </c>
      <c r="Y722" s="1" t="s">
        <v>4182</v>
      </c>
      <c r="Z722" s="1" t="s">
        <v>4183</v>
      </c>
    </row>
    <row r="723" spans="20:26" x14ac:dyDescent="0.3">
      <c r="T723" s="9" t="s">
        <v>1326</v>
      </c>
      <c r="U723" s="1" t="s">
        <v>4184</v>
      </c>
      <c r="V723" s="1" t="s">
        <v>4185</v>
      </c>
      <c r="X723" s="9" t="s">
        <v>1658</v>
      </c>
      <c r="Y723" s="1" t="s">
        <v>4186</v>
      </c>
      <c r="Z723" s="1" t="s">
        <v>4187</v>
      </c>
    </row>
    <row r="724" spans="20:26" x14ac:dyDescent="0.3">
      <c r="T724" s="9" t="s">
        <v>1326</v>
      </c>
      <c r="U724" s="1" t="s">
        <v>4188</v>
      </c>
      <c r="V724" s="1" t="s">
        <v>4189</v>
      </c>
      <c r="X724" s="9" t="s">
        <v>1658</v>
      </c>
      <c r="Y724" s="1" t="s">
        <v>4190</v>
      </c>
      <c r="Z724" s="1" t="s">
        <v>4191</v>
      </c>
    </row>
    <row r="725" spans="20:26" x14ac:dyDescent="0.3">
      <c r="T725" s="9" t="s">
        <v>1326</v>
      </c>
      <c r="U725" s="1" t="s">
        <v>4192</v>
      </c>
      <c r="V725" s="1" t="s">
        <v>4193</v>
      </c>
      <c r="X725" s="9" t="s">
        <v>1658</v>
      </c>
      <c r="Y725" s="1" t="s">
        <v>4194</v>
      </c>
      <c r="Z725" s="1" t="s">
        <v>4195</v>
      </c>
    </row>
    <row r="726" spans="20:26" x14ac:dyDescent="0.3">
      <c r="T726" s="9" t="s">
        <v>1326</v>
      </c>
      <c r="U726" s="1" t="s">
        <v>4196</v>
      </c>
      <c r="V726" s="1" t="s">
        <v>4197</v>
      </c>
      <c r="X726" s="9" t="s">
        <v>1658</v>
      </c>
      <c r="Y726" s="1" t="s">
        <v>4198</v>
      </c>
      <c r="Z726" s="1" t="s">
        <v>4199</v>
      </c>
    </row>
    <row r="727" spans="20:26" x14ac:dyDescent="0.3">
      <c r="T727" s="9" t="s">
        <v>1326</v>
      </c>
      <c r="U727" s="1" t="s">
        <v>4200</v>
      </c>
      <c r="V727" s="1" t="s">
        <v>4201</v>
      </c>
      <c r="X727" s="9" t="s">
        <v>1658</v>
      </c>
      <c r="Y727" s="1" t="s">
        <v>4202</v>
      </c>
      <c r="Z727" s="1" t="s">
        <v>4203</v>
      </c>
    </row>
    <row r="728" spans="20:26" x14ac:dyDescent="0.3">
      <c r="T728" s="9" t="s">
        <v>1326</v>
      </c>
      <c r="U728" s="1" t="s">
        <v>4204</v>
      </c>
      <c r="V728" s="1" t="s">
        <v>4205</v>
      </c>
      <c r="X728" s="9" t="s">
        <v>1658</v>
      </c>
      <c r="Y728" s="1" t="s">
        <v>4206</v>
      </c>
      <c r="Z728" s="1" t="s">
        <v>4207</v>
      </c>
    </row>
    <row r="729" spans="20:26" x14ac:dyDescent="0.3">
      <c r="T729" s="9" t="s">
        <v>1326</v>
      </c>
      <c r="U729" s="1" t="s">
        <v>4208</v>
      </c>
      <c r="V729" s="1" t="s">
        <v>4209</v>
      </c>
      <c r="X729" s="9" t="s">
        <v>1658</v>
      </c>
      <c r="Y729" s="1" t="s">
        <v>4210</v>
      </c>
      <c r="Z729" s="1" t="s">
        <v>4211</v>
      </c>
    </row>
    <row r="730" spans="20:26" x14ac:dyDescent="0.3">
      <c r="T730" s="9" t="s">
        <v>1326</v>
      </c>
      <c r="U730" s="1" t="s">
        <v>4212</v>
      </c>
      <c r="V730" s="1" t="s">
        <v>4213</v>
      </c>
      <c r="X730" s="9" t="s">
        <v>1658</v>
      </c>
      <c r="Y730" s="1" t="s">
        <v>4214</v>
      </c>
      <c r="Z730" s="1" t="s">
        <v>4215</v>
      </c>
    </row>
    <row r="731" spans="20:26" x14ac:dyDescent="0.3">
      <c r="T731" s="9" t="s">
        <v>1326</v>
      </c>
      <c r="U731" s="1" t="s">
        <v>4216</v>
      </c>
      <c r="V731" s="1" t="s">
        <v>4217</v>
      </c>
      <c r="X731" s="9" t="s">
        <v>1658</v>
      </c>
      <c r="Y731" s="1" t="s">
        <v>4218</v>
      </c>
      <c r="Z731" s="1" t="s">
        <v>4219</v>
      </c>
    </row>
    <row r="732" spans="20:26" x14ac:dyDescent="0.3">
      <c r="T732" s="9" t="s">
        <v>1392</v>
      </c>
      <c r="U732" s="1" t="s">
        <v>4220</v>
      </c>
      <c r="V732" s="1" t="s">
        <v>4221</v>
      </c>
      <c r="X732" s="9" t="s">
        <v>1658</v>
      </c>
      <c r="Y732" s="1" t="s">
        <v>4222</v>
      </c>
      <c r="Z732" s="1" t="s">
        <v>4223</v>
      </c>
    </row>
    <row r="733" spans="20:26" x14ac:dyDescent="0.3">
      <c r="T733" s="9" t="s">
        <v>1392</v>
      </c>
      <c r="U733" s="1" t="s">
        <v>4224</v>
      </c>
      <c r="V733" s="1" t="s">
        <v>4225</v>
      </c>
      <c r="X733" s="9" t="s">
        <v>1658</v>
      </c>
      <c r="Y733" s="1" t="s">
        <v>4226</v>
      </c>
      <c r="Z733" s="1" t="s">
        <v>4227</v>
      </c>
    </row>
    <row r="734" spans="20:26" x14ac:dyDescent="0.3">
      <c r="T734" s="9" t="s">
        <v>1392</v>
      </c>
      <c r="U734" s="1" t="s">
        <v>4228</v>
      </c>
      <c r="V734" s="1" t="s">
        <v>4229</v>
      </c>
      <c r="X734" s="9" t="s">
        <v>1658</v>
      </c>
      <c r="Y734" s="1" t="s">
        <v>4230</v>
      </c>
      <c r="Z734" s="1" t="s">
        <v>4231</v>
      </c>
    </row>
    <row r="735" spans="20:26" x14ac:dyDescent="0.3">
      <c r="T735" s="9" t="s">
        <v>1392</v>
      </c>
      <c r="U735" s="1" t="s">
        <v>4232</v>
      </c>
      <c r="V735" s="1" t="s">
        <v>4233</v>
      </c>
      <c r="X735" s="9" t="s">
        <v>1658</v>
      </c>
      <c r="Y735" s="1" t="s">
        <v>4234</v>
      </c>
      <c r="Z735" s="1" t="s">
        <v>4235</v>
      </c>
    </row>
    <row r="736" spans="20:26" x14ac:dyDescent="0.3">
      <c r="T736" s="9" t="s">
        <v>1392</v>
      </c>
      <c r="U736" s="1" t="s">
        <v>4236</v>
      </c>
      <c r="V736" s="1" t="s">
        <v>4237</v>
      </c>
      <c r="X736" s="9" t="s">
        <v>1658</v>
      </c>
      <c r="Y736" s="1" t="s">
        <v>4238</v>
      </c>
      <c r="Z736" s="1" t="s">
        <v>4239</v>
      </c>
    </row>
    <row r="737" spans="20:26" x14ac:dyDescent="0.3">
      <c r="T737" s="9" t="s">
        <v>1392</v>
      </c>
      <c r="U737" s="1" t="s">
        <v>4240</v>
      </c>
      <c r="V737" s="1" t="s">
        <v>4241</v>
      </c>
      <c r="X737" s="9" t="s">
        <v>1658</v>
      </c>
      <c r="Y737" s="1" t="s">
        <v>4242</v>
      </c>
      <c r="Z737" s="1" t="s">
        <v>4243</v>
      </c>
    </row>
    <row r="738" spans="20:26" x14ac:dyDescent="0.3">
      <c r="T738" s="9" t="s">
        <v>1392</v>
      </c>
      <c r="U738" s="1" t="s">
        <v>4244</v>
      </c>
      <c r="V738" s="1" t="s">
        <v>4245</v>
      </c>
      <c r="X738" s="9" t="s">
        <v>1658</v>
      </c>
      <c r="Y738" s="1" t="s">
        <v>4246</v>
      </c>
      <c r="Z738" s="1" t="s">
        <v>4247</v>
      </c>
    </row>
    <row r="739" spans="20:26" x14ac:dyDescent="0.3">
      <c r="T739" s="9" t="s">
        <v>1392</v>
      </c>
      <c r="U739" s="1" t="s">
        <v>4248</v>
      </c>
      <c r="V739" s="1" t="s">
        <v>4249</v>
      </c>
      <c r="X739" s="9" t="s">
        <v>1658</v>
      </c>
      <c r="Y739" s="1" t="s">
        <v>4250</v>
      </c>
      <c r="Z739" s="1" t="s">
        <v>4251</v>
      </c>
    </row>
    <row r="740" spans="20:26" x14ac:dyDescent="0.3">
      <c r="T740" s="9" t="s">
        <v>1392</v>
      </c>
      <c r="U740" s="1" t="s">
        <v>4252</v>
      </c>
      <c r="V740" s="1" t="s">
        <v>4253</v>
      </c>
      <c r="X740" s="9" t="s">
        <v>1658</v>
      </c>
      <c r="Y740" s="1" t="s">
        <v>4254</v>
      </c>
      <c r="Z740" s="1" t="s">
        <v>4255</v>
      </c>
    </row>
    <row r="741" spans="20:26" x14ac:dyDescent="0.3">
      <c r="T741" s="9" t="s">
        <v>1392</v>
      </c>
      <c r="U741" s="1" t="s">
        <v>4256</v>
      </c>
      <c r="V741" s="1" t="s">
        <v>4257</v>
      </c>
      <c r="X741" s="9" t="s">
        <v>1658</v>
      </c>
      <c r="Y741" s="1" t="s">
        <v>4258</v>
      </c>
      <c r="Z741" s="1" t="s">
        <v>4259</v>
      </c>
    </row>
    <row r="742" spans="20:26" x14ac:dyDescent="0.3">
      <c r="T742" s="9" t="s">
        <v>1392</v>
      </c>
      <c r="U742" s="1" t="s">
        <v>4260</v>
      </c>
      <c r="V742" s="1" t="s">
        <v>4261</v>
      </c>
      <c r="X742" s="9" t="s">
        <v>1658</v>
      </c>
      <c r="Y742" s="1" t="s">
        <v>4262</v>
      </c>
      <c r="Z742" s="1" t="s">
        <v>4263</v>
      </c>
    </row>
    <row r="743" spans="20:26" x14ac:dyDescent="0.3">
      <c r="T743" s="9" t="s">
        <v>1392</v>
      </c>
      <c r="U743" s="1" t="s">
        <v>4264</v>
      </c>
      <c r="V743" s="1" t="s">
        <v>4265</v>
      </c>
      <c r="X743" s="9" t="s">
        <v>1658</v>
      </c>
      <c r="Y743" s="1" t="s">
        <v>4266</v>
      </c>
      <c r="Z743" s="1" t="s">
        <v>4267</v>
      </c>
    </row>
    <row r="744" spans="20:26" x14ac:dyDescent="0.3">
      <c r="T744" s="9" t="s">
        <v>1392</v>
      </c>
      <c r="U744" s="1" t="s">
        <v>4268</v>
      </c>
      <c r="V744" s="1" t="s">
        <v>4269</v>
      </c>
      <c r="X744" s="9" t="s">
        <v>1658</v>
      </c>
      <c r="Y744" s="1" t="s">
        <v>4270</v>
      </c>
      <c r="Z744" s="1" t="s">
        <v>4271</v>
      </c>
    </row>
    <row r="745" spans="20:26" x14ac:dyDescent="0.3">
      <c r="T745" s="9" t="s">
        <v>1392</v>
      </c>
      <c r="U745" s="1" t="s">
        <v>4272</v>
      </c>
      <c r="V745" s="1" t="s">
        <v>4273</v>
      </c>
      <c r="X745" s="9" t="s">
        <v>1658</v>
      </c>
      <c r="Y745" s="1" t="s">
        <v>4274</v>
      </c>
      <c r="Z745" s="1" t="s">
        <v>4275</v>
      </c>
    </row>
    <row r="746" spans="20:26" x14ac:dyDescent="0.3">
      <c r="T746" s="9" t="s">
        <v>1392</v>
      </c>
      <c r="U746" s="1" t="s">
        <v>4276</v>
      </c>
      <c r="V746" s="1" t="s">
        <v>4277</v>
      </c>
      <c r="X746" s="9" t="s">
        <v>1658</v>
      </c>
      <c r="Y746" s="1" t="s">
        <v>4278</v>
      </c>
      <c r="Z746" s="1" t="s">
        <v>4279</v>
      </c>
    </row>
    <row r="747" spans="20:26" x14ac:dyDescent="0.3">
      <c r="T747" s="9" t="s">
        <v>1453</v>
      </c>
      <c r="U747" s="1" t="s">
        <v>4280</v>
      </c>
      <c r="V747" s="1" t="s">
        <v>4281</v>
      </c>
      <c r="X747" s="9" t="s">
        <v>1658</v>
      </c>
      <c r="Y747" s="1" t="s">
        <v>4282</v>
      </c>
      <c r="Z747" s="1" t="s">
        <v>4283</v>
      </c>
    </row>
    <row r="748" spans="20:26" x14ac:dyDescent="0.3">
      <c r="T748" s="9" t="s">
        <v>1453</v>
      </c>
      <c r="U748" s="1" t="s">
        <v>4284</v>
      </c>
      <c r="V748" s="1" t="s">
        <v>4285</v>
      </c>
      <c r="X748" s="9" t="s">
        <v>1658</v>
      </c>
      <c r="Y748" s="1" t="s">
        <v>4286</v>
      </c>
      <c r="Z748" s="1" t="s">
        <v>4287</v>
      </c>
    </row>
    <row r="749" spans="20:26" x14ac:dyDescent="0.3">
      <c r="T749" s="9" t="s">
        <v>1453</v>
      </c>
      <c r="U749" s="1" t="s">
        <v>4288</v>
      </c>
      <c r="V749" s="1" t="s">
        <v>4289</v>
      </c>
      <c r="X749" s="9" t="s">
        <v>1658</v>
      </c>
      <c r="Y749" s="1" t="s">
        <v>4290</v>
      </c>
      <c r="Z749" s="1" t="s">
        <v>4291</v>
      </c>
    </row>
    <row r="750" spans="20:26" x14ac:dyDescent="0.3">
      <c r="T750" s="9" t="s">
        <v>1453</v>
      </c>
      <c r="U750" s="1" t="s">
        <v>4292</v>
      </c>
      <c r="V750" s="1" t="s">
        <v>4293</v>
      </c>
      <c r="X750" s="9" t="s">
        <v>1658</v>
      </c>
      <c r="Y750" s="1" t="s">
        <v>4294</v>
      </c>
      <c r="Z750" s="1" t="s">
        <v>4295</v>
      </c>
    </row>
    <row r="751" spans="20:26" x14ac:dyDescent="0.3">
      <c r="T751" s="9" t="s">
        <v>1453</v>
      </c>
      <c r="U751" s="1" t="s">
        <v>4296</v>
      </c>
      <c r="V751" s="1" t="s">
        <v>4297</v>
      </c>
      <c r="X751" s="9" t="s">
        <v>1658</v>
      </c>
      <c r="Y751" s="1" t="s">
        <v>4298</v>
      </c>
      <c r="Z751" s="1" t="s">
        <v>4299</v>
      </c>
    </row>
    <row r="752" spans="20:26" x14ac:dyDescent="0.3">
      <c r="T752" s="9" t="s">
        <v>1453</v>
      </c>
      <c r="U752" s="1" t="s">
        <v>4300</v>
      </c>
      <c r="V752" s="1" t="s">
        <v>4301</v>
      </c>
      <c r="X752" s="9" t="s">
        <v>1658</v>
      </c>
      <c r="Y752" s="1" t="s">
        <v>4302</v>
      </c>
      <c r="Z752" s="1" t="s">
        <v>4303</v>
      </c>
    </row>
    <row r="753" spans="20:26" x14ac:dyDescent="0.3">
      <c r="T753" s="9" t="s">
        <v>1453</v>
      </c>
      <c r="U753" s="1" t="s">
        <v>4304</v>
      </c>
      <c r="V753" s="1" t="s">
        <v>4305</v>
      </c>
      <c r="X753" s="9" t="s">
        <v>1658</v>
      </c>
      <c r="Y753" s="1" t="s">
        <v>4306</v>
      </c>
      <c r="Z753" s="1" t="s">
        <v>4307</v>
      </c>
    </row>
    <row r="754" spans="20:26" x14ac:dyDescent="0.3">
      <c r="T754" s="9" t="s">
        <v>1453</v>
      </c>
      <c r="U754" s="1" t="s">
        <v>4308</v>
      </c>
      <c r="V754" s="1" t="s">
        <v>4309</v>
      </c>
      <c r="X754" s="9" t="s">
        <v>1658</v>
      </c>
      <c r="Y754" s="1" t="s">
        <v>4310</v>
      </c>
      <c r="Z754" s="1" t="s">
        <v>4311</v>
      </c>
    </row>
    <row r="755" spans="20:26" x14ac:dyDescent="0.3">
      <c r="T755" s="9" t="s">
        <v>1453</v>
      </c>
      <c r="U755" s="1" t="s">
        <v>4312</v>
      </c>
      <c r="V755" s="1" t="s">
        <v>4313</v>
      </c>
      <c r="X755" s="9" t="s">
        <v>1658</v>
      </c>
      <c r="Y755" s="1" t="s">
        <v>4314</v>
      </c>
      <c r="Z755" s="1" t="s">
        <v>4315</v>
      </c>
    </row>
    <row r="756" spans="20:26" x14ac:dyDescent="0.3">
      <c r="T756" s="9" t="s">
        <v>1453</v>
      </c>
      <c r="U756" s="1" t="s">
        <v>4316</v>
      </c>
      <c r="V756" s="1" t="s">
        <v>4317</v>
      </c>
      <c r="X756" s="9" t="s">
        <v>1658</v>
      </c>
      <c r="Y756" s="1" t="s">
        <v>4318</v>
      </c>
      <c r="Z756" s="1" t="s">
        <v>4319</v>
      </c>
    </row>
    <row r="757" spans="20:26" x14ac:dyDescent="0.3">
      <c r="T757" s="9" t="s">
        <v>1453</v>
      </c>
      <c r="U757" s="1" t="s">
        <v>4320</v>
      </c>
      <c r="V757" s="1" t="s">
        <v>4321</v>
      </c>
      <c r="X757" s="9" t="s">
        <v>1705</v>
      </c>
      <c r="Y757" s="1" t="s">
        <v>4322</v>
      </c>
      <c r="Z757" s="1" t="s">
        <v>4323</v>
      </c>
    </row>
    <row r="758" spans="20:26" x14ac:dyDescent="0.3">
      <c r="T758" s="9" t="s">
        <v>1453</v>
      </c>
      <c r="U758" s="1" t="s">
        <v>4324</v>
      </c>
      <c r="V758" s="1" t="s">
        <v>4325</v>
      </c>
      <c r="X758" s="9" t="s">
        <v>1705</v>
      </c>
      <c r="Y758" s="1" t="s">
        <v>4326</v>
      </c>
      <c r="Z758" s="1" t="s">
        <v>4327</v>
      </c>
    </row>
    <row r="759" spans="20:26" x14ac:dyDescent="0.3">
      <c r="T759" s="9" t="s">
        <v>1453</v>
      </c>
      <c r="U759" s="1" t="s">
        <v>4328</v>
      </c>
      <c r="V759" s="1" t="s">
        <v>4329</v>
      </c>
      <c r="X759" s="9" t="s">
        <v>1705</v>
      </c>
      <c r="Y759" s="1" t="s">
        <v>4330</v>
      </c>
      <c r="Z759" s="1" t="s">
        <v>4331</v>
      </c>
    </row>
    <row r="760" spans="20:26" x14ac:dyDescent="0.3">
      <c r="T760" s="9" t="s">
        <v>1453</v>
      </c>
      <c r="U760" s="1" t="s">
        <v>4332</v>
      </c>
      <c r="V760" s="1" t="s">
        <v>4333</v>
      </c>
      <c r="X760" s="9" t="s">
        <v>1705</v>
      </c>
      <c r="Y760" s="1" t="s">
        <v>4334</v>
      </c>
      <c r="Z760" s="1" t="s">
        <v>4335</v>
      </c>
    </row>
    <row r="761" spans="20:26" x14ac:dyDescent="0.3">
      <c r="T761" s="9" t="s">
        <v>1453</v>
      </c>
      <c r="U761" s="1" t="s">
        <v>4336</v>
      </c>
      <c r="V761" s="1" t="s">
        <v>4337</v>
      </c>
      <c r="X761" s="9" t="s">
        <v>1777</v>
      </c>
      <c r="Y761" s="1" t="s">
        <v>4338</v>
      </c>
      <c r="Z761" s="1" t="s">
        <v>4339</v>
      </c>
    </row>
    <row r="762" spans="20:26" x14ac:dyDescent="0.3">
      <c r="T762" s="9" t="s">
        <v>1453</v>
      </c>
      <c r="U762" s="1" t="s">
        <v>4340</v>
      </c>
      <c r="V762" s="1" t="s">
        <v>4341</v>
      </c>
      <c r="X762" s="9" t="s">
        <v>1777</v>
      </c>
      <c r="Y762" s="1" t="s">
        <v>4342</v>
      </c>
      <c r="Z762" s="1" t="s">
        <v>4343</v>
      </c>
    </row>
    <row r="763" spans="20:26" x14ac:dyDescent="0.3">
      <c r="T763" s="9" t="s">
        <v>1453</v>
      </c>
      <c r="U763" s="1" t="s">
        <v>4344</v>
      </c>
      <c r="V763" s="1" t="s">
        <v>4345</v>
      </c>
      <c r="X763" s="9" t="s">
        <v>1777</v>
      </c>
      <c r="Y763" s="1" t="s">
        <v>4346</v>
      </c>
      <c r="Z763" s="1" t="s">
        <v>4347</v>
      </c>
    </row>
    <row r="764" spans="20:26" x14ac:dyDescent="0.3">
      <c r="T764" s="9" t="s">
        <v>1453</v>
      </c>
      <c r="U764" s="1" t="s">
        <v>4348</v>
      </c>
      <c r="V764" s="1" t="s">
        <v>4349</v>
      </c>
      <c r="X764" s="9" t="s">
        <v>1777</v>
      </c>
      <c r="Y764" s="1" t="s">
        <v>4350</v>
      </c>
      <c r="Z764" s="1" t="s">
        <v>4351</v>
      </c>
    </row>
    <row r="765" spans="20:26" x14ac:dyDescent="0.3">
      <c r="T765" s="9" t="s">
        <v>1453</v>
      </c>
      <c r="U765" s="1" t="s">
        <v>4352</v>
      </c>
      <c r="V765" s="1" t="s">
        <v>4353</v>
      </c>
      <c r="X765" s="9" t="s">
        <v>1777</v>
      </c>
      <c r="Y765" s="1" t="s">
        <v>4354</v>
      </c>
      <c r="Z765" s="1" t="s">
        <v>4355</v>
      </c>
    </row>
    <row r="766" spans="20:26" x14ac:dyDescent="0.3">
      <c r="T766" s="9" t="s">
        <v>1531</v>
      </c>
      <c r="U766" s="1" t="s">
        <v>4356</v>
      </c>
      <c r="V766" s="1" t="s">
        <v>4357</v>
      </c>
      <c r="X766" s="9" t="s">
        <v>1777</v>
      </c>
      <c r="Y766" s="1" t="s">
        <v>4358</v>
      </c>
      <c r="Z766" s="1" t="s">
        <v>4359</v>
      </c>
    </row>
    <row r="767" spans="20:26" x14ac:dyDescent="0.3">
      <c r="T767" s="9" t="s">
        <v>1531</v>
      </c>
      <c r="U767" s="1" t="s">
        <v>4360</v>
      </c>
      <c r="V767" s="1" t="s">
        <v>4361</v>
      </c>
      <c r="X767" s="9" t="s">
        <v>1777</v>
      </c>
      <c r="Y767" s="1" t="s">
        <v>4362</v>
      </c>
      <c r="Z767" s="1" t="s">
        <v>4363</v>
      </c>
    </row>
    <row r="768" spans="20:26" x14ac:dyDescent="0.3">
      <c r="T768" s="9" t="s">
        <v>1531</v>
      </c>
      <c r="U768" s="1" t="s">
        <v>4364</v>
      </c>
      <c r="V768" s="1" t="s">
        <v>4365</v>
      </c>
      <c r="X768" s="9" t="s">
        <v>1777</v>
      </c>
      <c r="Y768" s="1" t="s">
        <v>4366</v>
      </c>
      <c r="Z768" s="1" t="s">
        <v>4367</v>
      </c>
    </row>
    <row r="769" spans="20:26" x14ac:dyDescent="0.3">
      <c r="T769" s="9" t="s">
        <v>1531</v>
      </c>
      <c r="U769" s="1" t="s">
        <v>4368</v>
      </c>
      <c r="V769" s="1" t="s">
        <v>4369</v>
      </c>
      <c r="X769" s="9" t="s">
        <v>1777</v>
      </c>
      <c r="Y769" s="1" t="s">
        <v>4370</v>
      </c>
      <c r="Z769" s="1" t="s">
        <v>4371</v>
      </c>
    </row>
    <row r="770" spans="20:26" x14ac:dyDescent="0.3">
      <c r="T770" s="9" t="s">
        <v>1531</v>
      </c>
      <c r="U770" s="1" t="s">
        <v>4372</v>
      </c>
      <c r="V770" s="1" t="s">
        <v>4373</v>
      </c>
      <c r="X770" s="9" t="s">
        <v>1777</v>
      </c>
      <c r="Y770" s="1" t="s">
        <v>4374</v>
      </c>
      <c r="Z770" s="1" t="s">
        <v>4375</v>
      </c>
    </row>
    <row r="771" spans="20:26" x14ac:dyDescent="0.3">
      <c r="T771" s="9" t="s">
        <v>1531</v>
      </c>
      <c r="U771" s="1" t="s">
        <v>4376</v>
      </c>
      <c r="V771" s="1" t="s">
        <v>4377</v>
      </c>
      <c r="X771" s="9" t="s">
        <v>1777</v>
      </c>
      <c r="Y771" s="1" t="s">
        <v>4378</v>
      </c>
      <c r="Z771" s="1" t="s">
        <v>4379</v>
      </c>
    </row>
    <row r="772" spans="20:26" x14ac:dyDescent="0.3">
      <c r="T772" s="9" t="s">
        <v>1531</v>
      </c>
      <c r="U772" s="1" t="s">
        <v>4380</v>
      </c>
      <c r="V772" s="1" t="s">
        <v>4381</v>
      </c>
      <c r="X772" s="9" t="s">
        <v>1777</v>
      </c>
      <c r="Y772" s="1" t="s">
        <v>4382</v>
      </c>
      <c r="Z772" s="1" t="s">
        <v>4383</v>
      </c>
    </row>
    <row r="773" spans="20:26" x14ac:dyDescent="0.3">
      <c r="T773" s="9" t="s">
        <v>1531</v>
      </c>
      <c r="U773" s="1" t="s">
        <v>4384</v>
      </c>
      <c r="V773" s="1" t="s">
        <v>4385</v>
      </c>
      <c r="X773" s="9" t="s">
        <v>1777</v>
      </c>
      <c r="Y773" s="1" t="s">
        <v>4386</v>
      </c>
      <c r="Z773" s="1" t="s">
        <v>4387</v>
      </c>
    </row>
    <row r="774" spans="20:26" x14ac:dyDescent="0.3">
      <c r="T774" s="9" t="s">
        <v>1531</v>
      </c>
      <c r="U774" s="1" t="s">
        <v>4388</v>
      </c>
      <c r="V774" s="1" t="s">
        <v>4389</v>
      </c>
      <c r="X774" s="9" t="s">
        <v>1777</v>
      </c>
      <c r="Y774" s="1" t="s">
        <v>4390</v>
      </c>
      <c r="Z774" s="1" t="s">
        <v>4391</v>
      </c>
    </row>
    <row r="775" spans="20:26" x14ac:dyDescent="0.3">
      <c r="T775" s="9" t="s">
        <v>1531</v>
      </c>
      <c r="U775" s="1" t="s">
        <v>4392</v>
      </c>
      <c r="V775" s="1" t="s">
        <v>4393</v>
      </c>
    </row>
    <row r="776" spans="20:26" x14ac:dyDescent="0.3">
      <c r="T776" s="9" t="s">
        <v>1531</v>
      </c>
      <c r="U776" s="1" t="s">
        <v>4394</v>
      </c>
      <c r="V776" s="1" t="s">
        <v>4395</v>
      </c>
    </row>
    <row r="777" spans="20:26" x14ac:dyDescent="0.3">
      <c r="T777" s="9" t="s">
        <v>1531</v>
      </c>
      <c r="U777" s="1" t="s">
        <v>4396</v>
      </c>
      <c r="V777" s="1" t="s">
        <v>4397</v>
      </c>
    </row>
    <row r="778" spans="20:26" x14ac:dyDescent="0.3">
      <c r="T778" s="9" t="s">
        <v>1531</v>
      </c>
      <c r="U778" s="1" t="s">
        <v>4398</v>
      </c>
      <c r="V778" s="1" t="s">
        <v>4399</v>
      </c>
    </row>
    <row r="779" spans="20:26" x14ac:dyDescent="0.3">
      <c r="T779" s="9" t="s">
        <v>1531</v>
      </c>
      <c r="U779" s="1" t="s">
        <v>4400</v>
      </c>
      <c r="V779" s="1" t="s">
        <v>4401</v>
      </c>
    </row>
    <row r="780" spans="20:26" x14ac:dyDescent="0.3">
      <c r="T780" s="9" t="s">
        <v>1531</v>
      </c>
      <c r="U780" s="1" t="s">
        <v>4402</v>
      </c>
      <c r="V780" s="1" t="s">
        <v>4403</v>
      </c>
    </row>
    <row r="781" spans="20:26" x14ac:dyDescent="0.3">
      <c r="T781" s="9" t="s">
        <v>1531</v>
      </c>
      <c r="U781" s="1" t="s">
        <v>4404</v>
      </c>
      <c r="V781" s="1" t="s">
        <v>4405</v>
      </c>
    </row>
    <row r="782" spans="20:26" x14ac:dyDescent="0.3">
      <c r="T782" s="9" t="s">
        <v>1531</v>
      </c>
      <c r="U782" s="1" t="s">
        <v>4406</v>
      </c>
      <c r="V782" s="1" t="s">
        <v>4407</v>
      </c>
    </row>
    <row r="783" spans="20:26" x14ac:dyDescent="0.3">
      <c r="T783" s="9" t="s">
        <v>1531</v>
      </c>
      <c r="U783" s="1" t="s">
        <v>4408</v>
      </c>
      <c r="V783" s="1" t="s">
        <v>4409</v>
      </c>
    </row>
    <row r="784" spans="20:26" x14ac:dyDescent="0.3">
      <c r="T784" s="9" t="s">
        <v>1531</v>
      </c>
      <c r="U784" s="1" t="s">
        <v>4410</v>
      </c>
      <c r="V784" s="1" t="s">
        <v>4411</v>
      </c>
    </row>
    <row r="785" spans="20:22" x14ac:dyDescent="0.3">
      <c r="T785" s="9" t="s">
        <v>1531</v>
      </c>
      <c r="U785" s="1" t="s">
        <v>4412</v>
      </c>
      <c r="V785" s="1" t="s">
        <v>4413</v>
      </c>
    </row>
    <row r="786" spans="20:22" x14ac:dyDescent="0.3">
      <c r="T786" s="9" t="s">
        <v>1531</v>
      </c>
      <c r="U786" s="1" t="s">
        <v>4414</v>
      </c>
      <c r="V786" s="1" t="s">
        <v>4415</v>
      </c>
    </row>
    <row r="787" spans="20:22" x14ac:dyDescent="0.3">
      <c r="T787" s="9" t="s">
        <v>1531</v>
      </c>
      <c r="U787" s="1" t="s">
        <v>4416</v>
      </c>
      <c r="V787" s="1" t="s">
        <v>4417</v>
      </c>
    </row>
    <row r="788" spans="20:22" x14ac:dyDescent="0.3">
      <c r="T788" s="9" t="s">
        <v>1531</v>
      </c>
      <c r="U788" s="1" t="s">
        <v>4418</v>
      </c>
      <c r="V788" s="1" t="s">
        <v>4419</v>
      </c>
    </row>
    <row r="789" spans="20:22" x14ac:dyDescent="0.3">
      <c r="T789" s="9" t="s">
        <v>1531</v>
      </c>
      <c r="U789" s="1" t="s">
        <v>4420</v>
      </c>
      <c r="V789" s="1" t="s">
        <v>4421</v>
      </c>
    </row>
    <row r="790" spans="20:22" x14ac:dyDescent="0.3">
      <c r="T790" s="9" t="s">
        <v>1531</v>
      </c>
      <c r="U790" s="1" t="s">
        <v>4422</v>
      </c>
      <c r="V790" s="1" t="s">
        <v>4423</v>
      </c>
    </row>
    <row r="791" spans="20:22" x14ac:dyDescent="0.3">
      <c r="T791" s="9" t="s">
        <v>1531</v>
      </c>
      <c r="U791" s="1" t="s">
        <v>4424</v>
      </c>
      <c r="V791" s="1" t="s">
        <v>4425</v>
      </c>
    </row>
    <row r="792" spans="20:22" x14ac:dyDescent="0.3">
      <c r="T792" s="9" t="s">
        <v>1531</v>
      </c>
      <c r="U792" s="1" t="s">
        <v>4426</v>
      </c>
      <c r="V792" s="1" t="s">
        <v>4427</v>
      </c>
    </row>
    <row r="793" spans="20:22" x14ac:dyDescent="0.3">
      <c r="T793" s="9" t="s">
        <v>1531</v>
      </c>
      <c r="U793" s="1" t="s">
        <v>4428</v>
      </c>
      <c r="V793" s="1" t="s">
        <v>4429</v>
      </c>
    </row>
    <row r="794" spans="20:22" x14ac:dyDescent="0.3">
      <c r="T794" s="9" t="s">
        <v>1531</v>
      </c>
      <c r="U794" s="1" t="s">
        <v>4430</v>
      </c>
      <c r="V794" s="1" t="s">
        <v>4431</v>
      </c>
    </row>
    <row r="795" spans="20:22" x14ac:dyDescent="0.3">
      <c r="T795" s="9" t="s">
        <v>1531</v>
      </c>
      <c r="U795" s="1" t="s">
        <v>4432</v>
      </c>
      <c r="V795" s="1" t="s">
        <v>4433</v>
      </c>
    </row>
    <row r="796" spans="20:22" x14ac:dyDescent="0.3">
      <c r="T796" s="9" t="s">
        <v>1531</v>
      </c>
      <c r="U796" s="1" t="s">
        <v>4434</v>
      </c>
      <c r="V796" s="1" t="s">
        <v>4435</v>
      </c>
    </row>
    <row r="797" spans="20:22" x14ac:dyDescent="0.3">
      <c r="T797" s="9" t="s">
        <v>1531</v>
      </c>
      <c r="U797" s="1" t="s">
        <v>4436</v>
      </c>
      <c r="V797" s="1" t="s">
        <v>4437</v>
      </c>
    </row>
    <row r="798" spans="20:22" x14ac:dyDescent="0.3">
      <c r="T798" s="9" t="s">
        <v>1531</v>
      </c>
      <c r="U798" s="1" t="s">
        <v>4438</v>
      </c>
      <c r="V798" s="1" t="s">
        <v>4439</v>
      </c>
    </row>
    <row r="799" spans="20:22" x14ac:dyDescent="0.3">
      <c r="T799" s="9" t="s">
        <v>1531</v>
      </c>
      <c r="U799" s="1" t="s">
        <v>4440</v>
      </c>
      <c r="V799" s="1" t="s">
        <v>4441</v>
      </c>
    </row>
    <row r="800" spans="20:22" x14ac:dyDescent="0.3">
      <c r="T800" s="9" t="s">
        <v>1531</v>
      </c>
      <c r="U800" s="1" t="s">
        <v>4442</v>
      </c>
      <c r="V800" s="1" t="s">
        <v>4443</v>
      </c>
    </row>
    <row r="801" spans="20:22" x14ac:dyDescent="0.3">
      <c r="T801" s="9" t="s">
        <v>1531</v>
      </c>
      <c r="U801" s="1" t="s">
        <v>4444</v>
      </c>
      <c r="V801" s="1" t="s">
        <v>4445</v>
      </c>
    </row>
    <row r="802" spans="20:22" x14ac:dyDescent="0.3">
      <c r="T802" s="9" t="s">
        <v>1531</v>
      </c>
      <c r="U802" s="1" t="s">
        <v>4446</v>
      </c>
      <c r="V802" s="1" t="s">
        <v>4447</v>
      </c>
    </row>
    <row r="803" spans="20:22" x14ac:dyDescent="0.3">
      <c r="T803" s="9" t="s">
        <v>1531</v>
      </c>
      <c r="U803" s="1" t="s">
        <v>4448</v>
      </c>
      <c r="V803" s="1" t="s">
        <v>4449</v>
      </c>
    </row>
    <row r="804" spans="20:22" x14ac:dyDescent="0.3">
      <c r="T804" s="9" t="s">
        <v>1531</v>
      </c>
      <c r="U804" s="1" t="s">
        <v>4450</v>
      </c>
      <c r="V804" s="1" t="s">
        <v>4451</v>
      </c>
    </row>
    <row r="805" spans="20:22" x14ac:dyDescent="0.3">
      <c r="T805" s="9" t="s">
        <v>1531</v>
      </c>
      <c r="U805" s="1" t="s">
        <v>4452</v>
      </c>
      <c r="V805" s="1" t="s">
        <v>4453</v>
      </c>
    </row>
    <row r="806" spans="20:22" x14ac:dyDescent="0.3">
      <c r="T806" s="9" t="s">
        <v>1531</v>
      </c>
      <c r="U806" s="1" t="s">
        <v>4454</v>
      </c>
      <c r="V806" s="1" t="s">
        <v>4455</v>
      </c>
    </row>
    <row r="807" spans="20:22" x14ac:dyDescent="0.3">
      <c r="T807" s="9" t="s">
        <v>1531</v>
      </c>
      <c r="U807" s="1" t="s">
        <v>4456</v>
      </c>
      <c r="V807" s="1" t="s">
        <v>4457</v>
      </c>
    </row>
    <row r="808" spans="20:22" x14ac:dyDescent="0.3">
      <c r="T808" s="9" t="s">
        <v>1531</v>
      </c>
      <c r="U808" s="1" t="s">
        <v>4458</v>
      </c>
      <c r="V808" s="1" t="s">
        <v>4459</v>
      </c>
    </row>
    <row r="809" spans="20:22" x14ac:dyDescent="0.3">
      <c r="T809" s="9" t="s">
        <v>1531</v>
      </c>
      <c r="U809" s="1" t="s">
        <v>4460</v>
      </c>
      <c r="V809" s="1" t="s">
        <v>4461</v>
      </c>
    </row>
    <row r="810" spans="20:22" x14ac:dyDescent="0.3">
      <c r="T810" s="9" t="s">
        <v>1531</v>
      </c>
      <c r="U810" s="1" t="s">
        <v>4462</v>
      </c>
      <c r="V810" s="1" t="s">
        <v>4463</v>
      </c>
    </row>
    <row r="811" spans="20:22" x14ac:dyDescent="0.3">
      <c r="T811" s="9" t="s">
        <v>1531</v>
      </c>
      <c r="U811" s="1" t="s">
        <v>4464</v>
      </c>
      <c r="V811" s="1" t="s">
        <v>4465</v>
      </c>
    </row>
    <row r="812" spans="20:22" x14ac:dyDescent="0.3">
      <c r="T812" s="9" t="s">
        <v>1531</v>
      </c>
      <c r="U812" s="1" t="s">
        <v>4466</v>
      </c>
      <c r="V812" s="1" t="s">
        <v>4467</v>
      </c>
    </row>
    <row r="813" spans="20:22" x14ac:dyDescent="0.3">
      <c r="T813" s="9" t="s">
        <v>1531</v>
      </c>
      <c r="U813" s="1" t="s">
        <v>4468</v>
      </c>
      <c r="V813" s="1" t="s">
        <v>4469</v>
      </c>
    </row>
    <row r="814" spans="20:22" x14ac:dyDescent="0.3">
      <c r="T814" s="9" t="s">
        <v>1531</v>
      </c>
      <c r="U814" s="1" t="s">
        <v>4470</v>
      </c>
      <c r="V814" s="1" t="s">
        <v>4471</v>
      </c>
    </row>
    <row r="815" spans="20:22" x14ac:dyDescent="0.3">
      <c r="T815" s="9" t="s">
        <v>1531</v>
      </c>
      <c r="U815" s="1" t="s">
        <v>4472</v>
      </c>
      <c r="V815" s="1" t="s">
        <v>4473</v>
      </c>
    </row>
    <row r="816" spans="20:22" x14ac:dyDescent="0.3">
      <c r="T816" s="9" t="s">
        <v>1531</v>
      </c>
      <c r="U816" s="1" t="s">
        <v>4474</v>
      </c>
      <c r="V816" s="1" t="s">
        <v>4475</v>
      </c>
    </row>
    <row r="817" spans="20:22" x14ac:dyDescent="0.3">
      <c r="T817" s="9" t="s">
        <v>1531</v>
      </c>
      <c r="U817" s="1" t="s">
        <v>4476</v>
      </c>
      <c r="V817" s="1" t="s">
        <v>4477</v>
      </c>
    </row>
    <row r="818" spans="20:22" x14ac:dyDescent="0.3">
      <c r="T818" s="9" t="s">
        <v>1531</v>
      </c>
      <c r="U818" s="1" t="s">
        <v>4478</v>
      </c>
      <c r="V818" s="1" t="s">
        <v>4479</v>
      </c>
    </row>
    <row r="819" spans="20:22" x14ac:dyDescent="0.3">
      <c r="T819" s="9" t="s">
        <v>1531</v>
      </c>
      <c r="U819" s="1" t="s">
        <v>4480</v>
      </c>
      <c r="V819" s="1" t="s">
        <v>4481</v>
      </c>
    </row>
    <row r="820" spans="20:22" x14ac:dyDescent="0.3">
      <c r="T820" s="9" t="s">
        <v>1531</v>
      </c>
      <c r="U820" s="1" t="s">
        <v>4482</v>
      </c>
      <c r="V820" s="1" t="s">
        <v>4483</v>
      </c>
    </row>
    <row r="821" spans="20:22" x14ac:dyDescent="0.3">
      <c r="T821" s="9" t="s">
        <v>1531</v>
      </c>
      <c r="U821" s="1" t="s">
        <v>4484</v>
      </c>
      <c r="V821" s="1" t="s">
        <v>4485</v>
      </c>
    </row>
    <row r="822" spans="20:22" x14ac:dyDescent="0.3">
      <c r="T822" s="9" t="s">
        <v>1531</v>
      </c>
      <c r="U822" s="1" t="s">
        <v>4486</v>
      </c>
      <c r="V822" s="1" t="s">
        <v>4487</v>
      </c>
    </row>
    <row r="823" spans="20:22" x14ac:dyDescent="0.3">
      <c r="T823" s="9" t="s">
        <v>1531</v>
      </c>
      <c r="U823" s="1" t="s">
        <v>4488</v>
      </c>
      <c r="V823" s="1" t="s">
        <v>4489</v>
      </c>
    </row>
    <row r="824" spans="20:22" x14ac:dyDescent="0.3">
      <c r="T824" s="9" t="s">
        <v>1531</v>
      </c>
      <c r="U824" s="1" t="s">
        <v>4490</v>
      </c>
      <c r="V824" s="1" t="s">
        <v>4491</v>
      </c>
    </row>
    <row r="825" spans="20:22" x14ac:dyDescent="0.3">
      <c r="T825" s="9" t="s">
        <v>1531</v>
      </c>
      <c r="U825" s="1" t="s">
        <v>4492</v>
      </c>
      <c r="V825" s="1" t="s">
        <v>4493</v>
      </c>
    </row>
    <row r="826" spans="20:22" x14ac:dyDescent="0.3">
      <c r="T826" s="9" t="s">
        <v>1531</v>
      </c>
      <c r="U826" s="1" t="s">
        <v>4494</v>
      </c>
      <c r="V826" s="1" t="s">
        <v>4495</v>
      </c>
    </row>
    <row r="827" spans="20:22" x14ac:dyDescent="0.3">
      <c r="T827" s="9" t="s">
        <v>1531</v>
      </c>
      <c r="U827" s="1" t="s">
        <v>4496</v>
      </c>
      <c r="V827" s="1" t="s">
        <v>4497</v>
      </c>
    </row>
    <row r="828" spans="20:22" x14ac:dyDescent="0.3">
      <c r="T828" s="9" t="s">
        <v>1531</v>
      </c>
      <c r="U828" s="1" t="s">
        <v>4498</v>
      </c>
      <c r="V828" s="1" t="s">
        <v>4499</v>
      </c>
    </row>
    <row r="829" spans="20:22" x14ac:dyDescent="0.3">
      <c r="T829" s="9" t="s">
        <v>1531</v>
      </c>
      <c r="U829" s="1" t="s">
        <v>4500</v>
      </c>
      <c r="V829" s="1" t="s">
        <v>4501</v>
      </c>
    </row>
    <row r="830" spans="20:22" x14ac:dyDescent="0.3">
      <c r="T830" s="9" t="s">
        <v>1531</v>
      </c>
      <c r="U830" s="1" t="s">
        <v>4502</v>
      </c>
      <c r="V830" s="1" t="s">
        <v>4503</v>
      </c>
    </row>
    <row r="831" spans="20:22" x14ac:dyDescent="0.3">
      <c r="T831" s="9" t="s">
        <v>1531</v>
      </c>
      <c r="U831" s="1" t="s">
        <v>4504</v>
      </c>
      <c r="V831" s="1" t="s">
        <v>4505</v>
      </c>
    </row>
    <row r="832" spans="20:22" x14ac:dyDescent="0.3">
      <c r="T832" s="9" t="s">
        <v>1531</v>
      </c>
      <c r="U832" s="1" t="s">
        <v>4506</v>
      </c>
      <c r="V832" s="1" t="s">
        <v>4507</v>
      </c>
    </row>
    <row r="833" spans="20:22" x14ac:dyDescent="0.3">
      <c r="T833" s="9" t="s">
        <v>1531</v>
      </c>
      <c r="U833" s="1" t="s">
        <v>4508</v>
      </c>
      <c r="V833" s="1" t="s">
        <v>4509</v>
      </c>
    </row>
    <row r="834" spans="20:22" x14ac:dyDescent="0.3">
      <c r="T834" s="9" t="s">
        <v>1531</v>
      </c>
      <c r="U834" s="1" t="s">
        <v>4510</v>
      </c>
      <c r="V834" s="1" t="s">
        <v>4511</v>
      </c>
    </row>
    <row r="835" spans="20:22" x14ac:dyDescent="0.3">
      <c r="T835" s="9" t="s">
        <v>1531</v>
      </c>
      <c r="U835" s="1" t="s">
        <v>4512</v>
      </c>
      <c r="V835" s="1" t="s">
        <v>4513</v>
      </c>
    </row>
    <row r="836" spans="20:22" x14ac:dyDescent="0.3">
      <c r="T836" s="9" t="s">
        <v>1531</v>
      </c>
      <c r="U836" s="1" t="s">
        <v>4514</v>
      </c>
      <c r="V836" s="1" t="s">
        <v>4515</v>
      </c>
    </row>
    <row r="837" spans="20:22" x14ac:dyDescent="0.3">
      <c r="T837" s="9" t="s">
        <v>1531</v>
      </c>
      <c r="U837" s="1" t="s">
        <v>4516</v>
      </c>
      <c r="V837" s="1" t="s">
        <v>4517</v>
      </c>
    </row>
    <row r="838" spans="20:22" x14ac:dyDescent="0.3">
      <c r="T838" s="9" t="s">
        <v>1531</v>
      </c>
      <c r="U838" s="1" t="s">
        <v>4518</v>
      </c>
      <c r="V838" s="1" t="s">
        <v>4519</v>
      </c>
    </row>
    <row r="839" spans="20:22" x14ac:dyDescent="0.3">
      <c r="T839" s="9" t="s">
        <v>1531</v>
      </c>
      <c r="U839" s="1" t="s">
        <v>4520</v>
      </c>
      <c r="V839" s="1" t="s">
        <v>4521</v>
      </c>
    </row>
    <row r="840" spans="20:22" x14ac:dyDescent="0.3">
      <c r="T840" s="9" t="s">
        <v>1531</v>
      </c>
      <c r="U840" s="1" t="s">
        <v>4522</v>
      </c>
      <c r="V840" s="1" t="s">
        <v>4523</v>
      </c>
    </row>
    <row r="841" spans="20:22" x14ac:dyDescent="0.3">
      <c r="T841" s="9" t="s">
        <v>1531</v>
      </c>
      <c r="U841" s="1" t="s">
        <v>4524</v>
      </c>
      <c r="V841" s="1" t="s">
        <v>4525</v>
      </c>
    </row>
    <row r="842" spans="20:22" x14ac:dyDescent="0.3">
      <c r="T842" s="9" t="s">
        <v>1531</v>
      </c>
      <c r="U842" s="1" t="s">
        <v>4526</v>
      </c>
      <c r="V842" s="1" t="s">
        <v>4527</v>
      </c>
    </row>
    <row r="843" spans="20:22" x14ac:dyDescent="0.3">
      <c r="T843" s="9" t="s">
        <v>1531</v>
      </c>
      <c r="U843" s="1" t="s">
        <v>4528</v>
      </c>
      <c r="V843" s="1" t="s">
        <v>4529</v>
      </c>
    </row>
    <row r="844" spans="20:22" x14ac:dyDescent="0.3">
      <c r="T844" s="9" t="s">
        <v>1531</v>
      </c>
      <c r="U844" s="1" t="s">
        <v>4530</v>
      </c>
      <c r="V844" s="1" t="s">
        <v>4531</v>
      </c>
    </row>
    <row r="845" spans="20:22" x14ac:dyDescent="0.3">
      <c r="T845" s="9" t="s">
        <v>1531</v>
      </c>
      <c r="U845" s="1" t="s">
        <v>4532</v>
      </c>
      <c r="V845" s="1" t="s">
        <v>4533</v>
      </c>
    </row>
    <row r="846" spans="20:22" x14ac:dyDescent="0.3">
      <c r="T846" s="9" t="s">
        <v>1531</v>
      </c>
      <c r="U846" s="1" t="s">
        <v>4534</v>
      </c>
      <c r="V846" s="1" t="s">
        <v>4535</v>
      </c>
    </row>
    <row r="847" spans="20:22" x14ac:dyDescent="0.3">
      <c r="T847" s="9" t="s">
        <v>1531</v>
      </c>
      <c r="U847" s="1" t="s">
        <v>4536</v>
      </c>
      <c r="V847" s="1" t="s">
        <v>4537</v>
      </c>
    </row>
    <row r="848" spans="20:22" x14ac:dyDescent="0.3">
      <c r="T848" s="9" t="s">
        <v>1531</v>
      </c>
      <c r="U848" s="1" t="s">
        <v>4538</v>
      </c>
      <c r="V848" s="1" t="s">
        <v>4539</v>
      </c>
    </row>
    <row r="849" spans="20:22" x14ac:dyDescent="0.3">
      <c r="T849" s="9" t="s">
        <v>1531</v>
      </c>
      <c r="U849" s="1" t="s">
        <v>4540</v>
      </c>
      <c r="V849" s="1" t="s">
        <v>4541</v>
      </c>
    </row>
    <row r="850" spans="20:22" x14ac:dyDescent="0.3">
      <c r="T850" s="9" t="s">
        <v>1531</v>
      </c>
      <c r="U850" s="1" t="s">
        <v>4542</v>
      </c>
      <c r="V850" s="1" t="s">
        <v>4543</v>
      </c>
    </row>
    <row r="851" spans="20:22" x14ac:dyDescent="0.3">
      <c r="T851" s="9" t="s">
        <v>1531</v>
      </c>
      <c r="U851" s="1" t="s">
        <v>4544</v>
      </c>
      <c r="V851" s="1" t="s">
        <v>4545</v>
      </c>
    </row>
    <row r="852" spans="20:22" x14ac:dyDescent="0.3">
      <c r="T852" s="9" t="s">
        <v>1531</v>
      </c>
      <c r="U852" s="1" t="s">
        <v>4546</v>
      </c>
      <c r="V852" s="1" t="s">
        <v>4547</v>
      </c>
    </row>
    <row r="853" spans="20:22" x14ac:dyDescent="0.3">
      <c r="T853" s="9" t="s">
        <v>1531</v>
      </c>
      <c r="U853" s="1" t="s">
        <v>4548</v>
      </c>
      <c r="V853" s="1" t="s">
        <v>4549</v>
      </c>
    </row>
    <row r="854" spans="20:22" x14ac:dyDescent="0.3">
      <c r="T854" s="9" t="s">
        <v>1531</v>
      </c>
      <c r="U854" s="1" t="s">
        <v>4550</v>
      </c>
      <c r="V854" s="1" t="s">
        <v>4551</v>
      </c>
    </row>
    <row r="855" spans="20:22" x14ac:dyDescent="0.3">
      <c r="T855" s="9" t="s">
        <v>1531</v>
      </c>
      <c r="U855" s="1" t="s">
        <v>4552</v>
      </c>
      <c r="V855" s="1" t="s">
        <v>4553</v>
      </c>
    </row>
    <row r="856" spans="20:22" x14ac:dyDescent="0.3">
      <c r="T856" s="9" t="s">
        <v>1531</v>
      </c>
      <c r="U856" s="1" t="s">
        <v>4554</v>
      </c>
      <c r="V856" s="1" t="s">
        <v>4555</v>
      </c>
    </row>
    <row r="857" spans="20:22" x14ac:dyDescent="0.3">
      <c r="T857" s="9" t="s">
        <v>1531</v>
      </c>
      <c r="U857" s="1" t="s">
        <v>4556</v>
      </c>
      <c r="V857" s="1" t="s">
        <v>4557</v>
      </c>
    </row>
    <row r="858" spans="20:22" x14ac:dyDescent="0.3">
      <c r="T858" s="9" t="s">
        <v>1531</v>
      </c>
      <c r="U858" s="1" t="s">
        <v>4558</v>
      </c>
      <c r="V858" s="1" t="s">
        <v>4559</v>
      </c>
    </row>
    <row r="859" spans="20:22" x14ac:dyDescent="0.3">
      <c r="T859" s="9" t="s">
        <v>1531</v>
      </c>
      <c r="U859" s="1" t="s">
        <v>4560</v>
      </c>
      <c r="V859" s="1" t="s">
        <v>4561</v>
      </c>
    </row>
    <row r="860" spans="20:22" x14ac:dyDescent="0.3">
      <c r="T860" s="9" t="s">
        <v>1531</v>
      </c>
      <c r="U860" s="1" t="s">
        <v>4562</v>
      </c>
      <c r="V860" s="1" t="s">
        <v>4563</v>
      </c>
    </row>
    <row r="861" spans="20:22" x14ac:dyDescent="0.3">
      <c r="T861" s="9" t="s">
        <v>1531</v>
      </c>
      <c r="U861" s="1" t="s">
        <v>4564</v>
      </c>
      <c r="V861" s="1" t="s">
        <v>4565</v>
      </c>
    </row>
    <row r="862" spans="20:22" x14ac:dyDescent="0.3">
      <c r="T862" s="9" t="s">
        <v>1531</v>
      </c>
      <c r="U862" s="1" t="s">
        <v>4566</v>
      </c>
      <c r="V862" s="1" t="s">
        <v>4567</v>
      </c>
    </row>
    <row r="863" spans="20:22" x14ac:dyDescent="0.3">
      <c r="T863" s="9" t="s">
        <v>1531</v>
      </c>
      <c r="U863" s="1" t="s">
        <v>4568</v>
      </c>
      <c r="V863" s="1" t="s">
        <v>4569</v>
      </c>
    </row>
    <row r="864" spans="20:22" x14ac:dyDescent="0.3">
      <c r="T864" s="9" t="s">
        <v>1531</v>
      </c>
      <c r="U864" s="1" t="s">
        <v>4570</v>
      </c>
      <c r="V864" s="1" t="s">
        <v>4571</v>
      </c>
    </row>
    <row r="865" spans="20:22" x14ac:dyDescent="0.3">
      <c r="T865" s="9" t="s">
        <v>1531</v>
      </c>
      <c r="U865" s="1" t="s">
        <v>4572</v>
      </c>
      <c r="V865" s="1" t="s">
        <v>4573</v>
      </c>
    </row>
    <row r="866" spans="20:22" x14ac:dyDescent="0.3">
      <c r="T866" s="9" t="s">
        <v>1531</v>
      </c>
      <c r="U866" s="1" t="s">
        <v>4574</v>
      </c>
      <c r="V866" s="1" t="s">
        <v>4575</v>
      </c>
    </row>
    <row r="867" spans="20:22" x14ac:dyDescent="0.3">
      <c r="T867" s="9" t="s">
        <v>1531</v>
      </c>
      <c r="U867" s="1" t="s">
        <v>4576</v>
      </c>
      <c r="V867" s="1" t="s">
        <v>4577</v>
      </c>
    </row>
    <row r="868" spans="20:22" x14ac:dyDescent="0.3">
      <c r="T868" s="9" t="s">
        <v>1531</v>
      </c>
      <c r="U868" s="1" t="s">
        <v>4578</v>
      </c>
      <c r="V868" s="1" t="s">
        <v>4579</v>
      </c>
    </row>
    <row r="869" spans="20:22" x14ac:dyDescent="0.3">
      <c r="T869" s="9" t="s">
        <v>1531</v>
      </c>
      <c r="U869" s="1" t="s">
        <v>4580</v>
      </c>
      <c r="V869" s="1" t="s">
        <v>4581</v>
      </c>
    </row>
    <row r="870" spans="20:22" x14ac:dyDescent="0.3">
      <c r="T870" s="9" t="s">
        <v>1531</v>
      </c>
      <c r="U870" s="1" t="s">
        <v>4582</v>
      </c>
      <c r="V870" s="1" t="s">
        <v>4583</v>
      </c>
    </row>
    <row r="871" spans="20:22" x14ac:dyDescent="0.3">
      <c r="T871" s="9" t="s">
        <v>1531</v>
      </c>
      <c r="U871" s="1" t="s">
        <v>4584</v>
      </c>
      <c r="V871" s="1" t="s">
        <v>4585</v>
      </c>
    </row>
    <row r="872" spans="20:22" x14ac:dyDescent="0.3">
      <c r="T872" s="9" t="s">
        <v>1531</v>
      </c>
      <c r="U872" s="1" t="s">
        <v>4586</v>
      </c>
      <c r="V872" s="1" t="s">
        <v>4587</v>
      </c>
    </row>
    <row r="873" spans="20:22" x14ac:dyDescent="0.3">
      <c r="T873" s="9" t="s">
        <v>1531</v>
      </c>
      <c r="U873" s="1" t="s">
        <v>4588</v>
      </c>
      <c r="V873" s="1" t="s">
        <v>4589</v>
      </c>
    </row>
    <row r="874" spans="20:22" x14ac:dyDescent="0.3">
      <c r="T874" s="9" t="s">
        <v>1531</v>
      </c>
      <c r="U874" s="1" t="s">
        <v>4590</v>
      </c>
      <c r="V874" s="1" t="s">
        <v>4591</v>
      </c>
    </row>
    <row r="875" spans="20:22" x14ac:dyDescent="0.3">
      <c r="T875" s="9" t="s">
        <v>1531</v>
      </c>
      <c r="U875" s="1" t="s">
        <v>4592</v>
      </c>
      <c r="V875" s="1" t="s">
        <v>4593</v>
      </c>
    </row>
    <row r="876" spans="20:22" x14ac:dyDescent="0.3">
      <c r="T876" s="9" t="s">
        <v>1531</v>
      </c>
      <c r="U876" s="1" t="s">
        <v>4594</v>
      </c>
      <c r="V876" s="1" t="s">
        <v>4595</v>
      </c>
    </row>
    <row r="877" spans="20:22" x14ac:dyDescent="0.3">
      <c r="T877" s="9" t="s">
        <v>1531</v>
      </c>
      <c r="U877" s="1" t="s">
        <v>4596</v>
      </c>
      <c r="V877" s="1" t="s">
        <v>4597</v>
      </c>
    </row>
    <row r="878" spans="20:22" x14ac:dyDescent="0.3">
      <c r="T878" s="9" t="s">
        <v>1531</v>
      </c>
      <c r="U878" s="1" t="s">
        <v>4598</v>
      </c>
      <c r="V878" s="1" t="s">
        <v>4599</v>
      </c>
    </row>
    <row r="879" spans="20:22" x14ac:dyDescent="0.3">
      <c r="T879" s="9" t="s">
        <v>1531</v>
      </c>
      <c r="U879" s="1" t="s">
        <v>4600</v>
      </c>
      <c r="V879" s="1" t="s">
        <v>4601</v>
      </c>
    </row>
    <row r="880" spans="20:22" x14ac:dyDescent="0.3">
      <c r="T880" s="9" t="s">
        <v>1531</v>
      </c>
      <c r="U880" s="1" t="s">
        <v>4602</v>
      </c>
      <c r="V880" s="1" t="s">
        <v>4603</v>
      </c>
    </row>
    <row r="881" spans="20:22" x14ac:dyDescent="0.3">
      <c r="T881" s="9" t="s">
        <v>1531</v>
      </c>
      <c r="U881" s="1" t="s">
        <v>4604</v>
      </c>
      <c r="V881" s="1" t="s">
        <v>4605</v>
      </c>
    </row>
    <row r="882" spans="20:22" x14ac:dyDescent="0.3">
      <c r="T882" s="9" t="s">
        <v>1531</v>
      </c>
      <c r="U882" s="1" t="s">
        <v>4606</v>
      </c>
      <c r="V882" s="1" t="s">
        <v>4607</v>
      </c>
    </row>
    <row r="883" spans="20:22" x14ac:dyDescent="0.3">
      <c r="T883" s="9" t="s">
        <v>1531</v>
      </c>
      <c r="U883" s="1" t="s">
        <v>4608</v>
      </c>
      <c r="V883" s="1" t="s">
        <v>4609</v>
      </c>
    </row>
    <row r="884" spans="20:22" x14ac:dyDescent="0.3">
      <c r="T884" s="9" t="s">
        <v>1531</v>
      </c>
      <c r="U884" s="1" t="s">
        <v>4610</v>
      </c>
      <c r="V884" s="1" t="s">
        <v>4611</v>
      </c>
    </row>
    <row r="885" spans="20:22" x14ac:dyDescent="0.3">
      <c r="T885" s="9" t="s">
        <v>1531</v>
      </c>
      <c r="U885" s="1" t="s">
        <v>4612</v>
      </c>
      <c r="V885" s="1" t="s">
        <v>4613</v>
      </c>
    </row>
    <row r="886" spans="20:22" x14ac:dyDescent="0.3">
      <c r="T886" s="9" t="s">
        <v>1531</v>
      </c>
      <c r="U886" s="1" t="s">
        <v>4614</v>
      </c>
      <c r="V886" s="1" t="s">
        <v>4615</v>
      </c>
    </row>
    <row r="887" spans="20:22" x14ac:dyDescent="0.3">
      <c r="T887" s="9" t="s">
        <v>1531</v>
      </c>
      <c r="U887" s="1" t="s">
        <v>4616</v>
      </c>
      <c r="V887" s="1" t="s">
        <v>4617</v>
      </c>
    </row>
    <row r="888" spans="20:22" x14ac:dyDescent="0.3">
      <c r="T888" s="9" t="s">
        <v>1531</v>
      </c>
      <c r="U888" s="1" t="s">
        <v>4618</v>
      </c>
      <c r="V888" s="1" t="s">
        <v>4619</v>
      </c>
    </row>
    <row r="889" spans="20:22" x14ac:dyDescent="0.3">
      <c r="T889" s="9" t="s">
        <v>1531</v>
      </c>
      <c r="U889" s="1" t="s">
        <v>4620</v>
      </c>
      <c r="V889" s="1" t="s">
        <v>4621</v>
      </c>
    </row>
    <row r="890" spans="20:22" x14ac:dyDescent="0.3">
      <c r="T890" s="9" t="s">
        <v>1531</v>
      </c>
      <c r="U890" s="1" t="s">
        <v>4622</v>
      </c>
      <c r="V890" s="1" t="s">
        <v>4623</v>
      </c>
    </row>
    <row r="891" spans="20:22" x14ac:dyDescent="0.3">
      <c r="T891" s="9" t="s">
        <v>1531</v>
      </c>
      <c r="U891" s="1" t="s">
        <v>4624</v>
      </c>
      <c r="V891" s="1" t="s">
        <v>4625</v>
      </c>
    </row>
    <row r="892" spans="20:22" x14ac:dyDescent="0.3">
      <c r="T892" s="9" t="s">
        <v>1531</v>
      </c>
      <c r="U892" s="1" t="s">
        <v>4626</v>
      </c>
      <c r="V892" s="1" t="s">
        <v>4627</v>
      </c>
    </row>
    <row r="893" spans="20:22" x14ac:dyDescent="0.3">
      <c r="T893" s="9" t="s">
        <v>1531</v>
      </c>
      <c r="U893" s="1" t="s">
        <v>4628</v>
      </c>
      <c r="V893" s="1" t="s">
        <v>4629</v>
      </c>
    </row>
    <row r="894" spans="20:22" x14ac:dyDescent="0.3">
      <c r="T894" s="9" t="s">
        <v>1531</v>
      </c>
      <c r="U894" s="1" t="s">
        <v>4630</v>
      </c>
      <c r="V894" s="1" t="s">
        <v>4631</v>
      </c>
    </row>
    <row r="895" spans="20:22" x14ac:dyDescent="0.3">
      <c r="T895" s="9" t="s">
        <v>1531</v>
      </c>
      <c r="U895" s="1" t="s">
        <v>4632</v>
      </c>
      <c r="V895" s="1" t="s">
        <v>4633</v>
      </c>
    </row>
    <row r="896" spans="20:22" x14ac:dyDescent="0.3">
      <c r="T896" s="9" t="s">
        <v>1531</v>
      </c>
      <c r="U896" s="1" t="s">
        <v>4634</v>
      </c>
      <c r="V896" s="1" t="s">
        <v>4635</v>
      </c>
    </row>
    <row r="897" spans="20:22" x14ac:dyDescent="0.3">
      <c r="T897" s="9" t="s">
        <v>1531</v>
      </c>
      <c r="U897" s="1" t="s">
        <v>4636</v>
      </c>
      <c r="V897" s="1" t="s">
        <v>4637</v>
      </c>
    </row>
    <row r="898" spans="20:22" x14ac:dyDescent="0.3">
      <c r="T898" s="9" t="s">
        <v>1531</v>
      </c>
      <c r="U898" s="1" t="s">
        <v>4638</v>
      </c>
      <c r="V898" s="1" t="s">
        <v>4639</v>
      </c>
    </row>
    <row r="899" spans="20:22" x14ac:dyDescent="0.3">
      <c r="T899" s="9" t="s">
        <v>1531</v>
      </c>
      <c r="U899" s="1" t="s">
        <v>4640</v>
      </c>
      <c r="V899" s="1" t="s">
        <v>4641</v>
      </c>
    </row>
    <row r="900" spans="20:22" x14ac:dyDescent="0.3">
      <c r="T900" s="9" t="s">
        <v>1531</v>
      </c>
      <c r="U900" s="1" t="s">
        <v>4642</v>
      </c>
      <c r="V900" s="1" t="s">
        <v>4643</v>
      </c>
    </row>
    <row r="901" spans="20:22" x14ac:dyDescent="0.3">
      <c r="T901" s="9" t="s">
        <v>1531</v>
      </c>
      <c r="U901" s="1" t="s">
        <v>4644</v>
      </c>
      <c r="V901" s="1" t="s">
        <v>4645</v>
      </c>
    </row>
    <row r="902" spans="20:22" x14ac:dyDescent="0.3">
      <c r="T902" s="9" t="s">
        <v>1531</v>
      </c>
      <c r="U902" s="1" t="s">
        <v>4646</v>
      </c>
      <c r="V902" s="1" t="s">
        <v>4647</v>
      </c>
    </row>
    <row r="903" spans="20:22" x14ac:dyDescent="0.3">
      <c r="T903" s="9" t="s">
        <v>1531</v>
      </c>
      <c r="U903" s="1" t="s">
        <v>4648</v>
      </c>
      <c r="V903" s="1" t="s">
        <v>4649</v>
      </c>
    </row>
    <row r="904" spans="20:22" x14ac:dyDescent="0.3">
      <c r="T904" s="9" t="s">
        <v>1531</v>
      </c>
      <c r="U904" s="1" t="s">
        <v>4650</v>
      </c>
      <c r="V904" s="1" t="s">
        <v>4651</v>
      </c>
    </row>
    <row r="905" spans="20:22" x14ac:dyDescent="0.3">
      <c r="T905" s="9" t="s">
        <v>1531</v>
      </c>
      <c r="U905" s="1" t="s">
        <v>4652</v>
      </c>
      <c r="V905" s="1" t="s">
        <v>4653</v>
      </c>
    </row>
    <row r="906" spans="20:22" x14ac:dyDescent="0.3">
      <c r="T906" s="9" t="s">
        <v>1531</v>
      </c>
      <c r="U906" s="1" t="s">
        <v>4654</v>
      </c>
      <c r="V906" s="1" t="s">
        <v>4655</v>
      </c>
    </row>
    <row r="907" spans="20:22" x14ac:dyDescent="0.3">
      <c r="T907" s="9" t="s">
        <v>1531</v>
      </c>
      <c r="U907" s="1" t="s">
        <v>4656</v>
      </c>
      <c r="V907" s="1" t="s">
        <v>4657</v>
      </c>
    </row>
    <row r="908" spans="20:22" x14ac:dyDescent="0.3">
      <c r="T908" s="9" t="s">
        <v>1531</v>
      </c>
      <c r="U908" s="1" t="s">
        <v>4658</v>
      </c>
      <c r="V908" s="1" t="s">
        <v>4659</v>
      </c>
    </row>
    <row r="909" spans="20:22" x14ac:dyDescent="0.3">
      <c r="T909" s="9" t="s">
        <v>1531</v>
      </c>
      <c r="U909" s="1" t="s">
        <v>4660</v>
      </c>
      <c r="V909" s="1" t="s">
        <v>4661</v>
      </c>
    </row>
    <row r="910" spans="20:22" x14ac:dyDescent="0.3">
      <c r="T910" s="9" t="s">
        <v>1531</v>
      </c>
      <c r="U910" s="1" t="s">
        <v>4662</v>
      </c>
      <c r="V910" s="1" t="s">
        <v>4663</v>
      </c>
    </row>
    <row r="911" spans="20:22" x14ac:dyDescent="0.3">
      <c r="T911" s="9" t="s">
        <v>1531</v>
      </c>
      <c r="U911" s="1" t="s">
        <v>4664</v>
      </c>
      <c r="V911" s="1" t="s">
        <v>4665</v>
      </c>
    </row>
    <row r="912" spans="20:22" x14ac:dyDescent="0.3">
      <c r="T912" s="9" t="s">
        <v>1531</v>
      </c>
      <c r="U912" s="1" t="s">
        <v>4666</v>
      </c>
      <c r="V912" s="1" t="s">
        <v>4667</v>
      </c>
    </row>
    <row r="913" spans="20:22" x14ac:dyDescent="0.3">
      <c r="T913" s="9" t="s">
        <v>1531</v>
      </c>
      <c r="U913" s="1" t="s">
        <v>4668</v>
      </c>
      <c r="V913" s="1" t="s">
        <v>4669</v>
      </c>
    </row>
    <row r="914" spans="20:22" x14ac:dyDescent="0.3">
      <c r="T914" s="9" t="s">
        <v>1531</v>
      </c>
      <c r="U914" s="1" t="s">
        <v>4670</v>
      </c>
      <c r="V914" s="1" t="s">
        <v>4671</v>
      </c>
    </row>
    <row r="915" spans="20:22" x14ac:dyDescent="0.3">
      <c r="T915" s="9" t="s">
        <v>1531</v>
      </c>
      <c r="U915" s="1" t="s">
        <v>4672</v>
      </c>
      <c r="V915" s="1" t="s">
        <v>4673</v>
      </c>
    </row>
    <row r="916" spans="20:22" x14ac:dyDescent="0.3">
      <c r="T916" s="9" t="s">
        <v>1531</v>
      </c>
      <c r="U916" s="1" t="s">
        <v>4674</v>
      </c>
      <c r="V916" s="1" t="s">
        <v>4675</v>
      </c>
    </row>
    <row r="917" spans="20:22" x14ac:dyDescent="0.3">
      <c r="T917" s="9" t="s">
        <v>1531</v>
      </c>
      <c r="U917" s="1" t="s">
        <v>4676</v>
      </c>
      <c r="V917" s="1" t="s">
        <v>4677</v>
      </c>
    </row>
    <row r="918" spans="20:22" x14ac:dyDescent="0.3">
      <c r="T918" s="9" t="s">
        <v>1531</v>
      </c>
      <c r="U918" s="1" t="s">
        <v>4678</v>
      </c>
      <c r="V918" s="1" t="s">
        <v>4679</v>
      </c>
    </row>
    <row r="919" spans="20:22" x14ac:dyDescent="0.3">
      <c r="T919" s="9" t="s">
        <v>1531</v>
      </c>
      <c r="U919" s="1" t="s">
        <v>4680</v>
      </c>
      <c r="V919" s="1" t="s">
        <v>4681</v>
      </c>
    </row>
    <row r="920" spans="20:22" x14ac:dyDescent="0.3">
      <c r="T920" s="9" t="s">
        <v>1531</v>
      </c>
      <c r="U920" s="1" t="s">
        <v>4682</v>
      </c>
      <c r="V920" s="1" t="s">
        <v>4683</v>
      </c>
    </row>
    <row r="921" spans="20:22" x14ac:dyDescent="0.3">
      <c r="T921" s="9" t="s">
        <v>1531</v>
      </c>
      <c r="U921" s="1" t="s">
        <v>4684</v>
      </c>
      <c r="V921" s="1" t="s">
        <v>4685</v>
      </c>
    </row>
    <row r="922" spans="20:22" x14ac:dyDescent="0.3">
      <c r="T922" s="9" t="s">
        <v>1531</v>
      </c>
      <c r="U922" s="1" t="s">
        <v>4686</v>
      </c>
      <c r="V922" s="1" t="s">
        <v>4687</v>
      </c>
    </row>
    <row r="923" spans="20:22" x14ac:dyDescent="0.3">
      <c r="T923" s="9" t="s">
        <v>1531</v>
      </c>
      <c r="U923" s="1" t="s">
        <v>4688</v>
      </c>
      <c r="V923" s="1" t="s">
        <v>4689</v>
      </c>
    </row>
    <row r="924" spans="20:22" x14ac:dyDescent="0.3">
      <c r="T924" s="9" t="s">
        <v>1531</v>
      </c>
      <c r="U924" s="1" t="s">
        <v>4690</v>
      </c>
      <c r="V924" s="1" t="s">
        <v>4691</v>
      </c>
    </row>
    <row r="925" spans="20:22" x14ac:dyDescent="0.3">
      <c r="T925" s="9" t="s">
        <v>1531</v>
      </c>
      <c r="U925" s="1" t="s">
        <v>4692</v>
      </c>
      <c r="V925" s="1" t="s">
        <v>4693</v>
      </c>
    </row>
    <row r="926" spans="20:22" x14ac:dyDescent="0.3">
      <c r="T926" s="9" t="s">
        <v>1531</v>
      </c>
      <c r="U926" s="1" t="s">
        <v>4694</v>
      </c>
      <c r="V926" s="1" t="s">
        <v>4695</v>
      </c>
    </row>
    <row r="927" spans="20:22" x14ac:dyDescent="0.3">
      <c r="T927" s="9" t="s">
        <v>1531</v>
      </c>
      <c r="U927" s="1" t="s">
        <v>4696</v>
      </c>
      <c r="V927" s="1" t="s">
        <v>4697</v>
      </c>
    </row>
    <row r="928" spans="20:22" x14ac:dyDescent="0.3">
      <c r="T928" s="9" t="s">
        <v>1531</v>
      </c>
      <c r="U928" s="1" t="s">
        <v>4698</v>
      </c>
      <c r="V928" s="1" t="s">
        <v>4699</v>
      </c>
    </row>
    <row r="929" spans="20:22" x14ac:dyDescent="0.3">
      <c r="T929" s="9" t="s">
        <v>1531</v>
      </c>
      <c r="U929" s="1" t="s">
        <v>4700</v>
      </c>
      <c r="V929" s="1" t="s">
        <v>4701</v>
      </c>
    </row>
    <row r="930" spans="20:22" x14ac:dyDescent="0.3">
      <c r="T930" s="9" t="s">
        <v>1531</v>
      </c>
      <c r="U930" s="1" t="s">
        <v>4702</v>
      </c>
      <c r="V930" s="1" t="s">
        <v>4703</v>
      </c>
    </row>
    <row r="931" spans="20:22" x14ac:dyDescent="0.3">
      <c r="T931" s="9" t="s">
        <v>1531</v>
      </c>
      <c r="U931" s="1" t="s">
        <v>4704</v>
      </c>
      <c r="V931" s="1" t="s">
        <v>4705</v>
      </c>
    </row>
    <row r="932" spans="20:22" x14ac:dyDescent="0.3">
      <c r="T932" s="9" t="s">
        <v>1531</v>
      </c>
      <c r="U932" s="1" t="s">
        <v>4706</v>
      </c>
      <c r="V932" s="1" t="s">
        <v>4707</v>
      </c>
    </row>
    <row r="933" spans="20:22" x14ac:dyDescent="0.3">
      <c r="T933" s="9" t="s">
        <v>1531</v>
      </c>
      <c r="U933" s="1" t="s">
        <v>4708</v>
      </c>
      <c r="V933" s="1" t="s">
        <v>4709</v>
      </c>
    </row>
    <row r="934" spans="20:22" x14ac:dyDescent="0.3">
      <c r="T934" s="9" t="s">
        <v>1531</v>
      </c>
      <c r="U934" s="1" t="s">
        <v>4710</v>
      </c>
      <c r="V934" s="1" t="s">
        <v>4711</v>
      </c>
    </row>
    <row r="935" spans="20:22" x14ac:dyDescent="0.3">
      <c r="T935" s="9" t="s">
        <v>1531</v>
      </c>
      <c r="U935" s="1" t="s">
        <v>4712</v>
      </c>
      <c r="V935" s="1" t="s">
        <v>4713</v>
      </c>
    </row>
    <row r="936" spans="20:22" x14ac:dyDescent="0.3">
      <c r="T936" s="9" t="s">
        <v>1531</v>
      </c>
      <c r="U936" s="1" t="s">
        <v>4714</v>
      </c>
      <c r="V936" s="1" t="s">
        <v>4715</v>
      </c>
    </row>
    <row r="937" spans="20:22" x14ac:dyDescent="0.3">
      <c r="T937" s="9" t="s">
        <v>1531</v>
      </c>
      <c r="U937" s="1" t="s">
        <v>4716</v>
      </c>
      <c r="V937" s="1" t="s">
        <v>4717</v>
      </c>
    </row>
    <row r="938" spans="20:22" x14ac:dyDescent="0.3">
      <c r="T938" s="9" t="s">
        <v>1531</v>
      </c>
      <c r="U938" s="1" t="s">
        <v>4718</v>
      </c>
      <c r="V938" s="1" t="s">
        <v>4719</v>
      </c>
    </row>
    <row r="939" spans="20:22" x14ac:dyDescent="0.3">
      <c r="T939" s="9" t="s">
        <v>1531</v>
      </c>
      <c r="U939" s="1" t="s">
        <v>4720</v>
      </c>
      <c r="V939" s="1" t="s">
        <v>4721</v>
      </c>
    </row>
    <row r="940" spans="20:22" x14ac:dyDescent="0.3">
      <c r="T940" s="9" t="s">
        <v>1531</v>
      </c>
      <c r="U940" s="1" t="s">
        <v>4722</v>
      </c>
      <c r="V940" s="1" t="s">
        <v>4723</v>
      </c>
    </row>
    <row r="941" spans="20:22" x14ac:dyDescent="0.3">
      <c r="T941" s="9" t="s">
        <v>1531</v>
      </c>
      <c r="U941" s="1" t="s">
        <v>4724</v>
      </c>
      <c r="V941" s="1" t="s">
        <v>4725</v>
      </c>
    </row>
    <row r="942" spans="20:22" x14ac:dyDescent="0.3">
      <c r="T942" s="9" t="s">
        <v>1531</v>
      </c>
      <c r="U942" s="1" t="s">
        <v>4726</v>
      </c>
      <c r="V942" s="1" t="s">
        <v>4727</v>
      </c>
    </row>
    <row r="943" spans="20:22" x14ac:dyDescent="0.3">
      <c r="T943" s="9" t="s">
        <v>1531</v>
      </c>
      <c r="U943" s="1" t="s">
        <v>4728</v>
      </c>
      <c r="V943" s="1" t="s">
        <v>4729</v>
      </c>
    </row>
    <row r="944" spans="20:22" x14ac:dyDescent="0.3">
      <c r="T944" s="9" t="s">
        <v>1531</v>
      </c>
      <c r="U944" s="1" t="s">
        <v>4730</v>
      </c>
      <c r="V944" s="1" t="s">
        <v>4731</v>
      </c>
    </row>
    <row r="945" spans="20:22" x14ac:dyDescent="0.3">
      <c r="T945" s="9" t="s">
        <v>1531</v>
      </c>
      <c r="U945" s="1" t="s">
        <v>4732</v>
      </c>
      <c r="V945" s="1" t="s">
        <v>4733</v>
      </c>
    </row>
    <row r="946" spans="20:22" x14ac:dyDescent="0.3">
      <c r="T946" s="9" t="s">
        <v>1531</v>
      </c>
      <c r="U946" s="1" t="s">
        <v>4734</v>
      </c>
      <c r="V946" s="1" t="s">
        <v>4735</v>
      </c>
    </row>
    <row r="947" spans="20:22" x14ac:dyDescent="0.3">
      <c r="T947" s="9" t="s">
        <v>1531</v>
      </c>
      <c r="U947" s="1" t="s">
        <v>4736</v>
      </c>
      <c r="V947" s="1" t="s">
        <v>4737</v>
      </c>
    </row>
    <row r="948" spans="20:22" x14ac:dyDescent="0.3">
      <c r="T948" s="9" t="s">
        <v>1531</v>
      </c>
      <c r="U948" s="1" t="s">
        <v>4738</v>
      </c>
      <c r="V948" s="1" t="s">
        <v>4739</v>
      </c>
    </row>
    <row r="949" spans="20:22" x14ac:dyDescent="0.3">
      <c r="T949" s="9" t="s">
        <v>1531</v>
      </c>
      <c r="U949" s="1" t="s">
        <v>4740</v>
      </c>
      <c r="V949" s="1" t="s">
        <v>4741</v>
      </c>
    </row>
    <row r="950" spans="20:22" x14ac:dyDescent="0.3">
      <c r="T950" s="9" t="s">
        <v>1531</v>
      </c>
      <c r="U950" s="1" t="s">
        <v>4742</v>
      </c>
      <c r="V950" s="1" t="s">
        <v>4743</v>
      </c>
    </row>
    <row r="951" spans="20:22" x14ac:dyDescent="0.3">
      <c r="T951" s="9" t="s">
        <v>1531</v>
      </c>
      <c r="U951" s="1" t="s">
        <v>4744</v>
      </c>
      <c r="V951" s="1" t="s">
        <v>4745</v>
      </c>
    </row>
    <row r="952" spans="20:22" x14ac:dyDescent="0.3">
      <c r="T952" s="9" t="s">
        <v>1531</v>
      </c>
      <c r="U952" s="1" t="s">
        <v>4746</v>
      </c>
      <c r="V952" s="1" t="s">
        <v>4747</v>
      </c>
    </row>
    <row r="953" spans="20:22" x14ac:dyDescent="0.3">
      <c r="T953" s="9" t="s">
        <v>1531</v>
      </c>
      <c r="U953" s="1" t="s">
        <v>4748</v>
      </c>
      <c r="V953" s="1" t="s">
        <v>4749</v>
      </c>
    </row>
    <row r="954" spans="20:22" x14ac:dyDescent="0.3">
      <c r="T954" s="9" t="s">
        <v>1531</v>
      </c>
      <c r="U954" s="1" t="s">
        <v>4750</v>
      </c>
      <c r="V954" s="1" t="s">
        <v>4751</v>
      </c>
    </row>
    <row r="955" spans="20:22" x14ac:dyDescent="0.3">
      <c r="T955" s="9" t="s">
        <v>1531</v>
      </c>
      <c r="U955" s="1" t="s">
        <v>4752</v>
      </c>
      <c r="V955" s="1" t="s">
        <v>4753</v>
      </c>
    </row>
    <row r="956" spans="20:22" x14ac:dyDescent="0.3">
      <c r="T956" s="9" t="s">
        <v>1531</v>
      </c>
      <c r="U956" s="1" t="s">
        <v>4754</v>
      </c>
      <c r="V956" s="1" t="s">
        <v>4755</v>
      </c>
    </row>
    <row r="957" spans="20:22" x14ac:dyDescent="0.3">
      <c r="T957" s="9" t="s">
        <v>1531</v>
      </c>
      <c r="U957" s="1" t="s">
        <v>4756</v>
      </c>
      <c r="V957" s="1" t="s">
        <v>4757</v>
      </c>
    </row>
    <row r="958" spans="20:22" x14ac:dyDescent="0.3">
      <c r="T958" s="9" t="s">
        <v>1531</v>
      </c>
      <c r="U958" s="1" t="s">
        <v>4758</v>
      </c>
      <c r="V958" s="1" t="s">
        <v>4759</v>
      </c>
    </row>
    <row r="959" spans="20:22" x14ac:dyDescent="0.3">
      <c r="T959" s="9" t="s">
        <v>1531</v>
      </c>
      <c r="U959" s="1" t="s">
        <v>4760</v>
      </c>
      <c r="V959" s="1" t="s">
        <v>4761</v>
      </c>
    </row>
    <row r="960" spans="20:22" x14ac:dyDescent="0.3">
      <c r="T960" s="9" t="s">
        <v>1531</v>
      </c>
      <c r="U960" s="1" t="s">
        <v>4762</v>
      </c>
      <c r="V960" s="1" t="s">
        <v>4763</v>
      </c>
    </row>
    <row r="961" spans="20:22" x14ac:dyDescent="0.3">
      <c r="T961" s="9" t="s">
        <v>1531</v>
      </c>
      <c r="U961" s="1" t="s">
        <v>4764</v>
      </c>
      <c r="V961" s="1" t="s">
        <v>4765</v>
      </c>
    </row>
    <row r="962" spans="20:22" x14ac:dyDescent="0.3">
      <c r="T962" s="9" t="s">
        <v>1531</v>
      </c>
      <c r="U962" s="1" t="s">
        <v>4766</v>
      </c>
      <c r="V962" s="1" t="s">
        <v>4767</v>
      </c>
    </row>
    <row r="963" spans="20:22" x14ac:dyDescent="0.3">
      <c r="T963" s="9" t="s">
        <v>1531</v>
      </c>
      <c r="U963" s="1" t="s">
        <v>4768</v>
      </c>
      <c r="V963" s="1" t="s">
        <v>4769</v>
      </c>
    </row>
    <row r="964" spans="20:22" x14ac:dyDescent="0.3">
      <c r="T964" s="9" t="s">
        <v>1531</v>
      </c>
      <c r="U964" s="1" t="s">
        <v>4770</v>
      </c>
      <c r="V964" s="1" t="s">
        <v>4771</v>
      </c>
    </row>
    <row r="965" spans="20:22" x14ac:dyDescent="0.3">
      <c r="T965" s="9" t="s">
        <v>1531</v>
      </c>
      <c r="U965" s="1" t="s">
        <v>4772</v>
      </c>
      <c r="V965" s="1" t="s">
        <v>4773</v>
      </c>
    </row>
    <row r="966" spans="20:22" x14ac:dyDescent="0.3">
      <c r="T966" s="9" t="s">
        <v>1531</v>
      </c>
      <c r="U966" s="1" t="s">
        <v>4774</v>
      </c>
      <c r="V966" s="1" t="s">
        <v>4775</v>
      </c>
    </row>
    <row r="967" spans="20:22" x14ac:dyDescent="0.3">
      <c r="T967" s="9" t="s">
        <v>1531</v>
      </c>
      <c r="U967" s="1" t="s">
        <v>4776</v>
      </c>
      <c r="V967" s="1" t="s">
        <v>4777</v>
      </c>
    </row>
    <row r="968" spans="20:22" x14ac:dyDescent="0.3">
      <c r="T968" s="9" t="s">
        <v>1531</v>
      </c>
      <c r="U968" s="1" t="s">
        <v>4778</v>
      </c>
      <c r="V968" s="1" t="s">
        <v>4779</v>
      </c>
    </row>
    <row r="969" spans="20:22" x14ac:dyDescent="0.3">
      <c r="T969" s="9" t="s">
        <v>1531</v>
      </c>
      <c r="U969" s="1" t="s">
        <v>4780</v>
      </c>
      <c r="V969" s="1" t="s">
        <v>4781</v>
      </c>
    </row>
    <row r="970" spans="20:22" x14ac:dyDescent="0.3">
      <c r="T970" s="9" t="s">
        <v>1531</v>
      </c>
      <c r="U970" s="1" t="s">
        <v>4782</v>
      </c>
      <c r="V970" s="1" t="s">
        <v>4783</v>
      </c>
    </row>
    <row r="971" spans="20:22" x14ac:dyDescent="0.3">
      <c r="T971" s="9" t="s">
        <v>1531</v>
      </c>
      <c r="U971" s="1" t="s">
        <v>4784</v>
      </c>
      <c r="V971" s="1" t="s">
        <v>4785</v>
      </c>
    </row>
    <row r="972" spans="20:22" x14ac:dyDescent="0.3">
      <c r="T972" s="9" t="s">
        <v>1531</v>
      </c>
      <c r="U972" s="1" t="s">
        <v>4786</v>
      </c>
      <c r="V972" s="1" t="s">
        <v>4787</v>
      </c>
    </row>
    <row r="973" spans="20:22" x14ac:dyDescent="0.3">
      <c r="T973" s="9" t="s">
        <v>1531</v>
      </c>
      <c r="U973" s="1" t="s">
        <v>4788</v>
      </c>
      <c r="V973" s="1" t="s">
        <v>4789</v>
      </c>
    </row>
    <row r="974" spans="20:22" x14ac:dyDescent="0.3">
      <c r="T974" s="9" t="s">
        <v>1531</v>
      </c>
      <c r="U974" s="1" t="s">
        <v>4790</v>
      </c>
      <c r="V974" s="1" t="s">
        <v>4791</v>
      </c>
    </row>
    <row r="975" spans="20:22" x14ac:dyDescent="0.3">
      <c r="T975" s="9" t="s">
        <v>1531</v>
      </c>
      <c r="U975" s="1" t="s">
        <v>4792</v>
      </c>
      <c r="V975" s="1" t="s">
        <v>4793</v>
      </c>
    </row>
    <row r="976" spans="20:22" x14ac:dyDescent="0.3">
      <c r="T976" s="9" t="s">
        <v>1531</v>
      </c>
      <c r="U976" s="1" t="s">
        <v>4794</v>
      </c>
      <c r="V976" s="1" t="s">
        <v>4795</v>
      </c>
    </row>
    <row r="977" spans="20:22" x14ac:dyDescent="0.3">
      <c r="T977" s="9" t="s">
        <v>1531</v>
      </c>
      <c r="U977" s="1" t="s">
        <v>4796</v>
      </c>
      <c r="V977" s="1" t="s">
        <v>4797</v>
      </c>
    </row>
    <row r="978" spans="20:22" x14ac:dyDescent="0.3">
      <c r="T978" s="9" t="s">
        <v>1531</v>
      </c>
      <c r="U978" s="1" t="s">
        <v>4798</v>
      </c>
      <c r="V978" s="1" t="s">
        <v>4799</v>
      </c>
    </row>
    <row r="979" spans="20:22" x14ac:dyDescent="0.3">
      <c r="T979" s="9" t="s">
        <v>1531</v>
      </c>
      <c r="U979" s="1" t="s">
        <v>4800</v>
      </c>
      <c r="V979" s="1" t="s">
        <v>4801</v>
      </c>
    </row>
    <row r="980" spans="20:22" x14ac:dyDescent="0.3">
      <c r="T980" s="9" t="s">
        <v>1531</v>
      </c>
      <c r="U980" s="1" t="s">
        <v>4802</v>
      </c>
      <c r="V980" s="1" t="s">
        <v>4803</v>
      </c>
    </row>
    <row r="981" spans="20:22" x14ac:dyDescent="0.3">
      <c r="T981" s="9" t="s">
        <v>1531</v>
      </c>
      <c r="U981" s="1" t="s">
        <v>4804</v>
      </c>
      <c r="V981" s="1" t="s">
        <v>4805</v>
      </c>
    </row>
    <row r="982" spans="20:22" x14ac:dyDescent="0.3">
      <c r="T982" s="9" t="s">
        <v>1531</v>
      </c>
      <c r="U982" s="1" t="s">
        <v>4806</v>
      </c>
      <c r="V982" s="1" t="s">
        <v>4807</v>
      </c>
    </row>
    <row r="983" spans="20:22" x14ac:dyDescent="0.3">
      <c r="T983" s="9" t="s">
        <v>1531</v>
      </c>
      <c r="U983" s="1" t="s">
        <v>4808</v>
      </c>
      <c r="V983" s="1" t="s">
        <v>4809</v>
      </c>
    </row>
    <row r="984" spans="20:22" x14ac:dyDescent="0.3">
      <c r="T984" s="9" t="s">
        <v>1531</v>
      </c>
      <c r="U984" s="1" t="s">
        <v>4810</v>
      </c>
      <c r="V984" s="1" t="s">
        <v>4811</v>
      </c>
    </row>
    <row r="985" spans="20:22" x14ac:dyDescent="0.3">
      <c r="T985" s="9" t="s">
        <v>1531</v>
      </c>
      <c r="U985" s="1" t="s">
        <v>4812</v>
      </c>
      <c r="V985" s="1" t="s">
        <v>4813</v>
      </c>
    </row>
    <row r="986" spans="20:22" x14ac:dyDescent="0.3">
      <c r="T986" s="9" t="s">
        <v>1531</v>
      </c>
      <c r="U986" s="1" t="s">
        <v>4814</v>
      </c>
      <c r="V986" s="1" t="s">
        <v>4815</v>
      </c>
    </row>
    <row r="987" spans="20:22" x14ac:dyDescent="0.3">
      <c r="T987" s="9" t="s">
        <v>1531</v>
      </c>
      <c r="U987" s="1" t="s">
        <v>4816</v>
      </c>
      <c r="V987" s="1" t="s">
        <v>4817</v>
      </c>
    </row>
    <row r="988" spans="20:22" x14ac:dyDescent="0.3">
      <c r="T988" s="9" t="s">
        <v>1531</v>
      </c>
      <c r="U988" s="1" t="s">
        <v>4818</v>
      </c>
      <c r="V988" s="1" t="s">
        <v>4819</v>
      </c>
    </row>
    <row r="989" spans="20:22" x14ac:dyDescent="0.3">
      <c r="T989" s="9" t="s">
        <v>1531</v>
      </c>
      <c r="U989" s="1" t="s">
        <v>4820</v>
      </c>
      <c r="V989" s="1" t="s">
        <v>4821</v>
      </c>
    </row>
    <row r="990" spans="20:22" x14ac:dyDescent="0.3">
      <c r="T990" s="9" t="s">
        <v>1531</v>
      </c>
      <c r="U990" s="1" t="s">
        <v>4822</v>
      </c>
      <c r="V990" s="1" t="s">
        <v>4823</v>
      </c>
    </row>
    <row r="991" spans="20:22" x14ac:dyDescent="0.3">
      <c r="T991" s="9" t="s">
        <v>1531</v>
      </c>
      <c r="U991" s="1" t="s">
        <v>4824</v>
      </c>
      <c r="V991" s="1" t="s">
        <v>4825</v>
      </c>
    </row>
    <row r="992" spans="20:22" x14ac:dyDescent="0.3">
      <c r="T992" s="9" t="s">
        <v>1531</v>
      </c>
      <c r="U992" s="1" t="s">
        <v>4826</v>
      </c>
      <c r="V992" s="1" t="s">
        <v>4827</v>
      </c>
    </row>
    <row r="993" spans="20:22" x14ac:dyDescent="0.3">
      <c r="T993" s="9" t="s">
        <v>1531</v>
      </c>
      <c r="U993" s="1" t="s">
        <v>4828</v>
      </c>
      <c r="V993" s="1" t="s">
        <v>4829</v>
      </c>
    </row>
    <row r="994" spans="20:22" x14ac:dyDescent="0.3">
      <c r="T994" s="9" t="s">
        <v>1531</v>
      </c>
      <c r="U994" s="1" t="s">
        <v>4830</v>
      </c>
      <c r="V994" s="1" t="s">
        <v>4831</v>
      </c>
    </row>
    <row r="995" spans="20:22" x14ac:dyDescent="0.3">
      <c r="T995" s="9" t="s">
        <v>1531</v>
      </c>
      <c r="U995" s="1" t="s">
        <v>4832</v>
      </c>
      <c r="V995" s="1" t="s">
        <v>4833</v>
      </c>
    </row>
    <row r="996" spans="20:22" x14ac:dyDescent="0.3">
      <c r="T996" s="9" t="s">
        <v>1531</v>
      </c>
      <c r="U996" s="1" t="s">
        <v>4834</v>
      </c>
      <c r="V996" s="1" t="s">
        <v>4835</v>
      </c>
    </row>
    <row r="997" spans="20:22" x14ac:dyDescent="0.3">
      <c r="T997" s="9" t="s">
        <v>1531</v>
      </c>
      <c r="U997" s="1" t="s">
        <v>4836</v>
      </c>
      <c r="V997" s="1" t="s">
        <v>4837</v>
      </c>
    </row>
    <row r="998" spans="20:22" x14ac:dyDescent="0.3">
      <c r="T998" s="9" t="s">
        <v>1531</v>
      </c>
      <c r="U998" s="1" t="s">
        <v>4838</v>
      </c>
      <c r="V998" s="1" t="s">
        <v>4839</v>
      </c>
    </row>
    <row r="999" spans="20:22" x14ac:dyDescent="0.3">
      <c r="T999" s="9" t="s">
        <v>1531</v>
      </c>
      <c r="U999" s="1" t="s">
        <v>4840</v>
      </c>
      <c r="V999" s="1" t="s">
        <v>4841</v>
      </c>
    </row>
    <row r="1000" spans="20:22" x14ac:dyDescent="0.3">
      <c r="T1000" s="9" t="s">
        <v>1531</v>
      </c>
      <c r="U1000" s="1" t="s">
        <v>4842</v>
      </c>
      <c r="V1000" s="1" t="s">
        <v>4843</v>
      </c>
    </row>
    <row r="1001" spans="20:22" x14ac:dyDescent="0.3">
      <c r="T1001" s="9" t="s">
        <v>1531</v>
      </c>
      <c r="U1001" s="1" t="s">
        <v>4844</v>
      </c>
      <c r="V1001" s="1" t="s">
        <v>4845</v>
      </c>
    </row>
    <row r="1002" spans="20:22" x14ac:dyDescent="0.3">
      <c r="T1002" s="9" t="s">
        <v>1531</v>
      </c>
      <c r="U1002" s="1" t="s">
        <v>4846</v>
      </c>
      <c r="V1002" s="1" t="s">
        <v>4847</v>
      </c>
    </row>
    <row r="1003" spans="20:22" x14ac:dyDescent="0.3">
      <c r="T1003" s="9" t="s">
        <v>1531</v>
      </c>
      <c r="U1003" s="1" t="s">
        <v>4848</v>
      </c>
      <c r="V1003" s="1" t="s">
        <v>4849</v>
      </c>
    </row>
    <row r="1004" spans="20:22" x14ac:dyDescent="0.3">
      <c r="T1004" s="9" t="s">
        <v>1531</v>
      </c>
      <c r="U1004" s="1" t="s">
        <v>4850</v>
      </c>
      <c r="V1004" s="1" t="s">
        <v>4851</v>
      </c>
    </row>
    <row r="1005" spans="20:22" x14ac:dyDescent="0.3">
      <c r="T1005" s="9" t="s">
        <v>1531</v>
      </c>
      <c r="U1005" s="1" t="s">
        <v>4852</v>
      </c>
      <c r="V1005" s="1" t="s">
        <v>4853</v>
      </c>
    </row>
    <row r="1006" spans="20:22" x14ac:dyDescent="0.3">
      <c r="T1006" s="9" t="s">
        <v>1531</v>
      </c>
      <c r="U1006" s="1" t="s">
        <v>4854</v>
      </c>
      <c r="V1006" s="1" t="s">
        <v>4855</v>
      </c>
    </row>
    <row r="1007" spans="20:22" x14ac:dyDescent="0.3">
      <c r="T1007" s="9" t="s">
        <v>1531</v>
      </c>
      <c r="U1007" s="1" t="s">
        <v>4856</v>
      </c>
      <c r="V1007" s="1" t="s">
        <v>4857</v>
      </c>
    </row>
    <row r="1008" spans="20:22" x14ac:dyDescent="0.3">
      <c r="T1008" s="9" t="s">
        <v>1531</v>
      </c>
      <c r="U1008" s="1" t="s">
        <v>4858</v>
      </c>
      <c r="V1008" s="1" t="s">
        <v>4859</v>
      </c>
    </row>
    <row r="1009" spans="20:22" x14ac:dyDescent="0.3">
      <c r="T1009" s="9" t="s">
        <v>1531</v>
      </c>
      <c r="U1009" s="1" t="s">
        <v>4860</v>
      </c>
      <c r="V1009" s="1" t="s">
        <v>4861</v>
      </c>
    </row>
    <row r="1010" spans="20:22" x14ac:dyDescent="0.3">
      <c r="T1010" s="9" t="s">
        <v>1531</v>
      </c>
      <c r="U1010" s="1" t="s">
        <v>4862</v>
      </c>
      <c r="V1010" s="1" t="s">
        <v>4863</v>
      </c>
    </row>
    <row r="1011" spans="20:22" x14ac:dyDescent="0.3">
      <c r="T1011" s="9" t="s">
        <v>1531</v>
      </c>
      <c r="U1011" s="1" t="s">
        <v>4864</v>
      </c>
      <c r="V1011" s="1" t="s">
        <v>4865</v>
      </c>
    </row>
    <row r="1012" spans="20:22" x14ac:dyDescent="0.3">
      <c r="T1012" s="9" t="s">
        <v>1531</v>
      </c>
      <c r="U1012" s="1" t="s">
        <v>4866</v>
      </c>
      <c r="V1012" s="1" t="s">
        <v>4867</v>
      </c>
    </row>
    <row r="1013" spans="20:22" x14ac:dyDescent="0.3">
      <c r="T1013" s="9" t="s">
        <v>1531</v>
      </c>
      <c r="U1013" s="1" t="s">
        <v>4868</v>
      </c>
      <c r="V1013" s="1" t="s">
        <v>4869</v>
      </c>
    </row>
    <row r="1014" spans="20:22" x14ac:dyDescent="0.3">
      <c r="T1014" s="9" t="s">
        <v>1531</v>
      </c>
      <c r="U1014" s="1" t="s">
        <v>4870</v>
      </c>
      <c r="V1014" s="1" t="s">
        <v>4871</v>
      </c>
    </row>
    <row r="1015" spans="20:22" x14ac:dyDescent="0.3">
      <c r="T1015" s="9" t="s">
        <v>1531</v>
      </c>
      <c r="U1015" s="1" t="s">
        <v>4872</v>
      </c>
      <c r="V1015" s="1" t="s">
        <v>4873</v>
      </c>
    </row>
    <row r="1016" spans="20:22" x14ac:dyDescent="0.3">
      <c r="T1016" s="9" t="s">
        <v>1531</v>
      </c>
      <c r="U1016" s="1" t="s">
        <v>4874</v>
      </c>
      <c r="V1016" s="1" t="s">
        <v>4875</v>
      </c>
    </row>
    <row r="1017" spans="20:22" x14ac:dyDescent="0.3">
      <c r="T1017" s="9" t="s">
        <v>1531</v>
      </c>
      <c r="U1017" s="1" t="s">
        <v>4876</v>
      </c>
      <c r="V1017" s="1" t="s">
        <v>4877</v>
      </c>
    </row>
    <row r="1018" spans="20:22" x14ac:dyDescent="0.3">
      <c r="T1018" s="9" t="s">
        <v>1531</v>
      </c>
      <c r="U1018" s="1" t="s">
        <v>4878</v>
      </c>
      <c r="V1018" s="1" t="s">
        <v>4879</v>
      </c>
    </row>
    <row r="1019" spans="20:22" x14ac:dyDescent="0.3">
      <c r="T1019" s="9" t="s">
        <v>1531</v>
      </c>
      <c r="U1019" s="1" t="s">
        <v>4880</v>
      </c>
      <c r="V1019" s="1" t="s">
        <v>4881</v>
      </c>
    </row>
    <row r="1020" spans="20:22" x14ac:dyDescent="0.3">
      <c r="T1020" s="9" t="s">
        <v>1531</v>
      </c>
      <c r="U1020" s="1" t="s">
        <v>4882</v>
      </c>
      <c r="V1020" s="1" t="s">
        <v>4883</v>
      </c>
    </row>
    <row r="1021" spans="20:22" x14ac:dyDescent="0.3">
      <c r="T1021" s="9" t="s">
        <v>1531</v>
      </c>
      <c r="U1021" s="1" t="s">
        <v>4884</v>
      </c>
      <c r="V1021" s="1" t="s">
        <v>4885</v>
      </c>
    </row>
    <row r="1022" spans="20:22" x14ac:dyDescent="0.3">
      <c r="T1022" s="9" t="s">
        <v>1531</v>
      </c>
      <c r="U1022" s="1" t="s">
        <v>4886</v>
      </c>
      <c r="V1022" s="1" t="s">
        <v>4887</v>
      </c>
    </row>
    <row r="1023" spans="20:22" x14ac:dyDescent="0.3">
      <c r="T1023" s="9" t="s">
        <v>1531</v>
      </c>
      <c r="U1023" s="1" t="s">
        <v>4888</v>
      </c>
      <c r="V1023" s="1" t="s">
        <v>4889</v>
      </c>
    </row>
    <row r="1024" spans="20:22" x14ac:dyDescent="0.3">
      <c r="T1024" s="9" t="s">
        <v>1531</v>
      </c>
      <c r="U1024" s="1" t="s">
        <v>4890</v>
      </c>
      <c r="V1024" s="1" t="s">
        <v>4891</v>
      </c>
    </row>
    <row r="1025" spans="20:22" x14ac:dyDescent="0.3">
      <c r="T1025" s="9" t="s">
        <v>1531</v>
      </c>
      <c r="U1025" s="1" t="s">
        <v>4892</v>
      </c>
      <c r="V1025" s="1" t="s">
        <v>4893</v>
      </c>
    </row>
    <row r="1026" spans="20:22" x14ac:dyDescent="0.3">
      <c r="T1026" s="9" t="s">
        <v>1531</v>
      </c>
      <c r="U1026" s="1" t="s">
        <v>4894</v>
      </c>
      <c r="V1026" s="1" t="s">
        <v>4895</v>
      </c>
    </row>
    <row r="1027" spans="20:22" x14ac:dyDescent="0.3">
      <c r="T1027" s="9" t="s">
        <v>1531</v>
      </c>
      <c r="U1027" s="1" t="s">
        <v>4896</v>
      </c>
      <c r="V1027" s="1" t="s">
        <v>4897</v>
      </c>
    </row>
    <row r="1028" spans="20:22" x14ac:dyDescent="0.3">
      <c r="T1028" s="9" t="s">
        <v>1531</v>
      </c>
      <c r="U1028" s="1" t="s">
        <v>4898</v>
      </c>
      <c r="V1028" s="1" t="s">
        <v>4899</v>
      </c>
    </row>
    <row r="1029" spans="20:22" x14ac:dyDescent="0.3">
      <c r="T1029" s="9" t="s">
        <v>1531</v>
      </c>
      <c r="U1029" s="1" t="s">
        <v>4900</v>
      </c>
      <c r="V1029" s="1" t="s">
        <v>4901</v>
      </c>
    </row>
    <row r="1030" spans="20:22" x14ac:dyDescent="0.3">
      <c r="T1030" s="9" t="s">
        <v>1531</v>
      </c>
      <c r="U1030" s="1" t="s">
        <v>4902</v>
      </c>
      <c r="V1030" s="1" t="s">
        <v>4903</v>
      </c>
    </row>
    <row r="1031" spans="20:22" x14ac:dyDescent="0.3">
      <c r="T1031" s="9" t="s">
        <v>1531</v>
      </c>
      <c r="U1031" s="1" t="s">
        <v>4904</v>
      </c>
      <c r="V1031" s="1" t="s">
        <v>4905</v>
      </c>
    </row>
    <row r="1032" spans="20:22" x14ac:dyDescent="0.3">
      <c r="T1032" s="9" t="s">
        <v>1658</v>
      </c>
      <c r="U1032" s="1" t="s">
        <v>4906</v>
      </c>
      <c r="V1032" s="1" t="s">
        <v>4907</v>
      </c>
    </row>
    <row r="1033" spans="20:22" x14ac:dyDescent="0.3">
      <c r="T1033" s="9" t="s">
        <v>1658</v>
      </c>
      <c r="U1033" s="1" t="s">
        <v>4908</v>
      </c>
      <c r="V1033" s="1" t="s">
        <v>4909</v>
      </c>
    </row>
    <row r="1034" spans="20:22" x14ac:dyDescent="0.3">
      <c r="T1034" s="9" t="s">
        <v>1658</v>
      </c>
      <c r="U1034" s="1" t="s">
        <v>4910</v>
      </c>
      <c r="V1034" s="1" t="s">
        <v>4911</v>
      </c>
    </row>
    <row r="1035" spans="20:22" x14ac:dyDescent="0.3">
      <c r="T1035" s="9" t="s">
        <v>1658</v>
      </c>
      <c r="U1035" s="1" t="s">
        <v>4912</v>
      </c>
      <c r="V1035" s="1" t="s">
        <v>4913</v>
      </c>
    </row>
    <row r="1036" spans="20:22" x14ac:dyDescent="0.3">
      <c r="T1036" s="9" t="s">
        <v>1658</v>
      </c>
      <c r="U1036" s="1" t="s">
        <v>4914</v>
      </c>
      <c r="V1036" s="1" t="s">
        <v>4915</v>
      </c>
    </row>
    <row r="1037" spans="20:22" x14ac:dyDescent="0.3">
      <c r="T1037" s="9" t="s">
        <v>1658</v>
      </c>
      <c r="U1037" s="1" t="s">
        <v>4916</v>
      </c>
      <c r="V1037" s="1" t="s">
        <v>4917</v>
      </c>
    </row>
    <row r="1038" spans="20:22" x14ac:dyDescent="0.3">
      <c r="T1038" s="9" t="s">
        <v>1658</v>
      </c>
      <c r="U1038" s="1" t="s">
        <v>4918</v>
      </c>
      <c r="V1038" s="1" t="s">
        <v>4919</v>
      </c>
    </row>
    <row r="1039" spans="20:22" x14ac:dyDescent="0.3">
      <c r="T1039" s="9" t="s">
        <v>1658</v>
      </c>
      <c r="U1039" s="1" t="s">
        <v>4920</v>
      </c>
      <c r="V1039" s="1" t="s">
        <v>4921</v>
      </c>
    </row>
    <row r="1040" spans="20:22" x14ac:dyDescent="0.3">
      <c r="T1040" s="9" t="s">
        <v>1658</v>
      </c>
      <c r="U1040" s="1" t="s">
        <v>4922</v>
      </c>
      <c r="V1040" s="1" t="s">
        <v>4923</v>
      </c>
    </row>
    <row r="1041" spans="20:22" x14ac:dyDescent="0.3">
      <c r="T1041" s="9" t="s">
        <v>1658</v>
      </c>
      <c r="U1041" s="1" t="s">
        <v>4924</v>
      </c>
      <c r="V1041" s="1" t="s">
        <v>4925</v>
      </c>
    </row>
    <row r="1042" spans="20:22" x14ac:dyDescent="0.3">
      <c r="T1042" s="9" t="s">
        <v>1658</v>
      </c>
      <c r="U1042" s="1" t="s">
        <v>4926</v>
      </c>
      <c r="V1042" s="1" t="s">
        <v>4927</v>
      </c>
    </row>
    <row r="1043" spans="20:22" x14ac:dyDescent="0.3">
      <c r="T1043" s="9" t="s">
        <v>1658</v>
      </c>
      <c r="U1043" s="1" t="s">
        <v>4928</v>
      </c>
      <c r="V1043" s="1" t="s">
        <v>4929</v>
      </c>
    </row>
    <row r="1044" spans="20:22" x14ac:dyDescent="0.3">
      <c r="T1044" s="9" t="s">
        <v>1658</v>
      </c>
      <c r="U1044" s="1" t="s">
        <v>4930</v>
      </c>
      <c r="V1044" s="1" t="s">
        <v>4931</v>
      </c>
    </row>
    <row r="1045" spans="20:22" x14ac:dyDescent="0.3">
      <c r="T1045" s="9" t="s">
        <v>1658</v>
      </c>
      <c r="U1045" s="1" t="s">
        <v>4932</v>
      </c>
      <c r="V1045" s="1" t="s">
        <v>4933</v>
      </c>
    </row>
    <row r="1046" spans="20:22" x14ac:dyDescent="0.3">
      <c r="T1046" s="9" t="s">
        <v>1658</v>
      </c>
      <c r="U1046" s="1" t="s">
        <v>4934</v>
      </c>
      <c r="V1046" s="1" t="s">
        <v>4935</v>
      </c>
    </row>
    <row r="1047" spans="20:22" x14ac:dyDescent="0.3">
      <c r="T1047" s="9" t="s">
        <v>1658</v>
      </c>
      <c r="U1047" s="1" t="s">
        <v>4936</v>
      </c>
      <c r="V1047" s="1" t="s">
        <v>4937</v>
      </c>
    </row>
    <row r="1048" spans="20:22" x14ac:dyDescent="0.3">
      <c r="T1048" s="9" t="s">
        <v>1658</v>
      </c>
      <c r="U1048" s="1" t="s">
        <v>4938</v>
      </c>
      <c r="V1048" s="1" t="s">
        <v>4939</v>
      </c>
    </row>
    <row r="1049" spans="20:22" x14ac:dyDescent="0.3">
      <c r="T1049" s="9" t="s">
        <v>1658</v>
      </c>
      <c r="U1049" s="1" t="s">
        <v>4940</v>
      </c>
      <c r="V1049" s="1" t="s">
        <v>4941</v>
      </c>
    </row>
    <row r="1050" spans="20:22" x14ac:dyDescent="0.3">
      <c r="T1050" s="9" t="s">
        <v>1658</v>
      </c>
      <c r="U1050" s="1" t="s">
        <v>4942</v>
      </c>
      <c r="V1050" s="1" t="s">
        <v>4943</v>
      </c>
    </row>
    <row r="1051" spans="20:22" x14ac:dyDescent="0.3">
      <c r="T1051" s="9" t="s">
        <v>1658</v>
      </c>
      <c r="U1051" s="1" t="s">
        <v>4944</v>
      </c>
      <c r="V1051" s="1" t="s">
        <v>4945</v>
      </c>
    </row>
    <row r="1052" spans="20:22" x14ac:dyDescent="0.3">
      <c r="T1052" s="9" t="s">
        <v>1658</v>
      </c>
      <c r="U1052" s="1" t="s">
        <v>4946</v>
      </c>
      <c r="V1052" s="1" t="s">
        <v>4947</v>
      </c>
    </row>
    <row r="1053" spans="20:22" x14ac:dyDescent="0.3">
      <c r="T1053" s="9" t="s">
        <v>1658</v>
      </c>
      <c r="U1053" s="1" t="s">
        <v>4948</v>
      </c>
      <c r="V1053" s="1" t="s">
        <v>4949</v>
      </c>
    </row>
    <row r="1054" spans="20:22" x14ac:dyDescent="0.3">
      <c r="T1054" s="9" t="s">
        <v>1658</v>
      </c>
      <c r="U1054" s="1" t="s">
        <v>4950</v>
      </c>
      <c r="V1054" s="1" t="s">
        <v>4951</v>
      </c>
    </row>
    <row r="1055" spans="20:22" x14ac:dyDescent="0.3">
      <c r="T1055" s="9" t="s">
        <v>1658</v>
      </c>
      <c r="U1055" s="1" t="s">
        <v>4952</v>
      </c>
      <c r="V1055" s="1" t="s">
        <v>4953</v>
      </c>
    </row>
    <row r="1056" spans="20:22" x14ac:dyDescent="0.3">
      <c r="T1056" s="9" t="s">
        <v>1658</v>
      </c>
      <c r="U1056" s="1" t="s">
        <v>4954</v>
      </c>
      <c r="V1056" s="1" t="s">
        <v>4955</v>
      </c>
    </row>
    <row r="1057" spans="20:22" x14ac:dyDescent="0.3">
      <c r="T1057" s="9" t="s">
        <v>1658</v>
      </c>
      <c r="U1057" s="1" t="s">
        <v>4956</v>
      </c>
      <c r="V1057" s="1" t="s">
        <v>4957</v>
      </c>
    </row>
    <row r="1058" spans="20:22" x14ac:dyDescent="0.3">
      <c r="T1058" s="9" t="s">
        <v>1658</v>
      </c>
      <c r="U1058" s="1" t="s">
        <v>4958</v>
      </c>
      <c r="V1058" s="1" t="s">
        <v>4959</v>
      </c>
    </row>
    <row r="1059" spans="20:22" x14ac:dyDescent="0.3">
      <c r="T1059" s="9" t="s">
        <v>1658</v>
      </c>
      <c r="U1059" s="1" t="s">
        <v>4960</v>
      </c>
      <c r="V1059" s="1" t="s">
        <v>4961</v>
      </c>
    </row>
    <row r="1060" spans="20:22" x14ac:dyDescent="0.3">
      <c r="T1060" s="9" t="s">
        <v>1658</v>
      </c>
      <c r="U1060" s="1" t="s">
        <v>4962</v>
      </c>
      <c r="V1060" s="1" t="s">
        <v>4963</v>
      </c>
    </row>
    <row r="1061" spans="20:22" x14ac:dyDescent="0.3">
      <c r="T1061" s="9" t="s">
        <v>1658</v>
      </c>
      <c r="U1061" s="1" t="s">
        <v>4964</v>
      </c>
      <c r="V1061" s="1" t="s">
        <v>4965</v>
      </c>
    </row>
    <row r="1062" spans="20:22" x14ac:dyDescent="0.3">
      <c r="T1062" s="9" t="s">
        <v>1658</v>
      </c>
      <c r="U1062" s="1" t="s">
        <v>4966</v>
      </c>
      <c r="V1062" s="1" t="s">
        <v>4967</v>
      </c>
    </row>
    <row r="1063" spans="20:22" x14ac:dyDescent="0.3">
      <c r="T1063" s="9" t="s">
        <v>1658</v>
      </c>
      <c r="U1063" s="1" t="s">
        <v>4968</v>
      </c>
      <c r="V1063" s="1" t="s">
        <v>4969</v>
      </c>
    </row>
    <row r="1064" spans="20:22" x14ac:dyDescent="0.3">
      <c r="T1064" s="9" t="s">
        <v>1658</v>
      </c>
      <c r="U1064" s="1" t="s">
        <v>4970</v>
      </c>
      <c r="V1064" s="1" t="s">
        <v>4971</v>
      </c>
    </row>
    <row r="1065" spans="20:22" x14ac:dyDescent="0.3">
      <c r="T1065" s="9" t="s">
        <v>1658</v>
      </c>
      <c r="U1065" s="1" t="s">
        <v>4972</v>
      </c>
      <c r="V1065" s="1" t="s">
        <v>4973</v>
      </c>
    </row>
    <row r="1066" spans="20:22" x14ac:dyDescent="0.3">
      <c r="T1066" s="9" t="s">
        <v>1658</v>
      </c>
      <c r="U1066" s="1" t="s">
        <v>4974</v>
      </c>
      <c r="V1066" s="1" t="s">
        <v>4975</v>
      </c>
    </row>
    <row r="1067" spans="20:22" x14ac:dyDescent="0.3">
      <c r="T1067" s="9" t="s">
        <v>1658</v>
      </c>
      <c r="U1067" s="1" t="s">
        <v>4976</v>
      </c>
      <c r="V1067" s="1" t="s">
        <v>4977</v>
      </c>
    </row>
    <row r="1068" spans="20:22" x14ac:dyDescent="0.3">
      <c r="T1068" s="9" t="s">
        <v>1658</v>
      </c>
      <c r="U1068" s="1" t="s">
        <v>4978</v>
      </c>
      <c r="V1068" s="1" t="s">
        <v>4979</v>
      </c>
    </row>
    <row r="1069" spans="20:22" x14ac:dyDescent="0.3">
      <c r="T1069" s="9" t="s">
        <v>1658</v>
      </c>
      <c r="U1069" s="1" t="s">
        <v>4980</v>
      </c>
      <c r="V1069" s="1" t="s">
        <v>4981</v>
      </c>
    </row>
    <row r="1070" spans="20:22" x14ac:dyDescent="0.3">
      <c r="T1070" s="9" t="s">
        <v>1658</v>
      </c>
      <c r="U1070" s="1" t="s">
        <v>4982</v>
      </c>
      <c r="V1070" s="1" t="s">
        <v>4983</v>
      </c>
    </row>
    <row r="1071" spans="20:22" x14ac:dyDescent="0.3">
      <c r="T1071" s="9" t="s">
        <v>1658</v>
      </c>
      <c r="U1071" s="1" t="s">
        <v>4984</v>
      </c>
      <c r="V1071" s="1" t="s">
        <v>4985</v>
      </c>
    </row>
    <row r="1072" spans="20:22" x14ac:dyDescent="0.3">
      <c r="T1072" s="9" t="s">
        <v>1658</v>
      </c>
      <c r="U1072" s="1" t="s">
        <v>4986</v>
      </c>
      <c r="V1072" s="1" t="s">
        <v>4987</v>
      </c>
    </row>
    <row r="1073" spans="20:22" x14ac:dyDescent="0.3">
      <c r="T1073" s="9" t="s">
        <v>1658</v>
      </c>
      <c r="U1073" s="1" t="s">
        <v>4988</v>
      </c>
      <c r="V1073" s="1" t="s">
        <v>4989</v>
      </c>
    </row>
    <row r="1074" spans="20:22" x14ac:dyDescent="0.3">
      <c r="T1074" s="9" t="s">
        <v>1658</v>
      </c>
      <c r="U1074" s="1" t="s">
        <v>4990</v>
      </c>
      <c r="V1074" s="1" t="s">
        <v>4991</v>
      </c>
    </row>
    <row r="1075" spans="20:22" x14ac:dyDescent="0.3">
      <c r="T1075" s="9" t="s">
        <v>1658</v>
      </c>
      <c r="U1075" s="1" t="s">
        <v>4992</v>
      </c>
      <c r="V1075" s="1" t="s">
        <v>4993</v>
      </c>
    </row>
    <row r="1076" spans="20:22" x14ac:dyDescent="0.3">
      <c r="T1076" s="9" t="s">
        <v>1658</v>
      </c>
      <c r="U1076" s="1" t="s">
        <v>4994</v>
      </c>
      <c r="V1076" s="1" t="s">
        <v>4995</v>
      </c>
    </row>
    <row r="1077" spans="20:22" x14ac:dyDescent="0.3">
      <c r="T1077" s="9" t="s">
        <v>1658</v>
      </c>
      <c r="U1077" s="1" t="s">
        <v>4996</v>
      </c>
      <c r="V1077" s="1" t="s">
        <v>4997</v>
      </c>
    </row>
    <row r="1078" spans="20:22" x14ac:dyDescent="0.3">
      <c r="T1078" s="9" t="s">
        <v>1658</v>
      </c>
      <c r="U1078" s="1" t="s">
        <v>4998</v>
      </c>
      <c r="V1078" s="1" t="s">
        <v>4999</v>
      </c>
    </row>
    <row r="1079" spans="20:22" x14ac:dyDescent="0.3">
      <c r="T1079" s="9" t="s">
        <v>1658</v>
      </c>
      <c r="U1079" s="1" t="s">
        <v>5000</v>
      </c>
      <c r="V1079" s="1" t="s">
        <v>5001</v>
      </c>
    </row>
    <row r="1080" spans="20:22" x14ac:dyDescent="0.3">
      <c r="T1080" s="9" t="s">
        <v>1658</v>
      </c>
      <c r="U1080" s="1" t="s">
        <v>5002</v>
      </c>
      <c r="V1080" s="1" t="s">
        <v>5003</v>
      </c>
    </row>
    <row r="1081" spans="20:22" x14ac:dyDescent="0.3">
      <c r="T1081" s="9" t="s">
        <v>1658</v>
      </c>
      <c r="U1081" s="1" t="s">
        <v>5004</v>
      </c>
      <c r="V1081" s="1" t="s">
        <v>5005</v>
      </c>
    </row>
    <row r="1082" spans="20:22" x14ac:dyDescent="0.3">
      <c r="T1082" s="9" t="s">
        <v>1658</v>
      </c>
      <c r="U1082" s="1" t="s">
        <v>5006</v>
      </c>
      <c r="V1082" s="1" t="s">
        <v>5007</v>
      </c>
    </row>
    <row r="1083" spans="20:22" x14ac:dyDescent="0.3">
      <c r="T1083" s="9" t="s">
        <v>1658</v>
      </c>
      <c r="U1083" s="1" t="s">
        <v>5008</v>
      </c>
      <c r="V1083" s="1" t="s">
        <v>5009</v>
      </c>
    </row>
    <row r="1084" spans="20:22" x14ac:dyDescent="0.3">
      <c r="T1084" s="9" t="s">
        <v>1658</v>
      </c>
      <c r="U1084" s="1" t="s">
        <v>5010</v>
      </c>
      <c r="V1084" s="1" t="s">
        <v>5011</v>
      </c>
    </row>
    <row r="1085" spans="20:22" x14ac:dyDescent="0.3">
      <c r="T1085" s="9" t="s">
        <v>1658</v>
      </c>
      <c r="U1085" s="1" t="s">
        <v>5012</v>
      </c>
      <c r="V1085" s="1" t="s">
        <v>5013</v>
      </c>
    </row>
    <row r="1086" spans="20:22" x14ac:dyDescent="0.3">
      <c r="T1086" s="9" t="s">
        <v>1658</v>
      </c>
      <c r="U1086" s="1" t="s">
        <v>5014</v>
      </c>
      <c r="V1086" s="1" t="s">
        <v>5015</v>
      </c>
    </row>
    <row r="1087" spans="20:22" x14ac:dyDescent="0.3">
      <c r="T1087" s="9" t="s">
        <v>1658</v>
      </c>
      <c r="U1087" s="1" t="s">
        <v>5016</v>
      </c>
      <c r="V1087" s="1" t="s">
        <v>5017</v>
      </c>
    </row>
    <row r="1088" spans="20:22" x14ac:dyDescent="0.3">
      <c r="T1088" s="9" t="s">
        <v>1658</v>
      </c>
      <c r="U1088" s="1" t="s">
        <v>5018</v>
      </c>
      <c r="V1088" s="1" t="s">
        <v>5019</v>
      </c>
    </row>
    <row r="1089" spans="20:22" x14ac:dyDescent="0.3">
      <c r="T1089" s="9" t="s">
        <v>1658</v>
      </c>
      <c r="U1089" s="1" t="s">
        <v>5020</v>
      </c>
      <c r="V1089" s="1" t="s">
        <v>5021</v>
      </c>
    </row>
    <row r="1090" spans="20:22" x14ac:dyDescent="0.3">
      <c r="T1090" s="9" t="s">
        <v>1658</v>
      </c>
      <c r="U1090" s="1" t="s">
        <v>5022</v>
      </c>
      <c r="V1090" s="1" t="s">
        <v>5023</v>
      </c>
    </row>
    <row r="1091" spans="20:22" x14ac:dyDescent="0.3">
      <c r="T1091" s="9" t="s">
        <v>1658</v>
      </c>
      <c r="U1091" s="1" t="s">
        <v>5024</v>
      </c>
      <c r="V1091" s="1" t="s">
        <v>5025</v>
      </c>
    </row>
    <row r="1092" spans="20:22" x14ac:dyDescent="0.3">
      <c r="T1092" s="9" t="s">
        <v>1658</v>
      </c>
      <c r="U1092" s="1" t="s">
        <v>5026</v>
      </c>
      <c r="V1092" s="1" t="s">
        <v>5027</v>
      </c>
    </row>
    <row r="1093" spans="20:22" x14ac:dyDescent="0.3">
      <c r="T1093" s="9" t="s">
        <v>1658</v>
      </c>
      <c r="U1093" s="1" t="s">
        <v>5028</v>
      </c>
      <c r="V1093" s="1" t="s">
        <v>5029</v>
      </c>
    </row>
    <row r="1094" spans="20:22" x14ac:dyDescent="0.3">
      <c r="T1094" s="9" t="s">
        <v>1658</v>
      </c>
      <c r="U1094" s="1" t="s">
        <v>5028</v>
      </c>
      <c r="V1094" s="1" t="s">
        <v>5030</v>
      </c>
    </row>
    <row r="1095" spans="20:22" x14ac:dyDescent="0.3">
      <c r="T1095" s="9" t="s">
        <v>1658</v>
      </c>
      <c r="U1095" s="1" t="s">
        <v>5031</v>
      </c>
      <c r="V1095" s="1" t="s">
        <v>5032</v>
      </c>
    </row>
    <row r="1096" spans="20:22" x14ac:dyDescent="0.3">
      <c r="T1096" s="9" t="s">
        <v>1658</v>
      </c>
      <c r="U1096" s="1" t="s">
        <v>5033</v>
      </c>
      <c r="V1096" s="1" t="s">
        <v>5034</v>
      </c>
    </row>
    <row r="1097" spans="20:22" x14ac:dyDescent="0.3">
      <c r="T1097" s="9" t="s">
        <v>1658</v>
      </c>
      <c r="U1097" s="1" t="s">
        <v>5035</v>
      </c>
      <c r="V1097" s="1" t="s">
        <v>5036</v>
      </c>
    </row>
    <row r="1098" spans="20:22" x14ac:dyDescent="0.3">
      <c r="T1098" s="9" t="s">
        <v>1658</v>
      </c>
      <c r="U1098" s="1" t="s">
        <v>5037</v>
      </c>
      <c r="V1098" s="1" t="s">
        <v>5038</v>
      </c>
    </row>
    <row r="1099" spans="20:22" x14ac:dyDescent="0.3">
      <c r="T1099" s="9" t="s">
        <v>1658</v>
      </c>
      <c r="U1099" s="1" t="s">
        <v>5039</v>
      </c>
      <c r="V1099" s="1" t="s">
        <v>5040</v>
      </c>
    </row>
    <row r="1100" spans="20:22" x14ac:dyDescent="0.3">
      <c r="T1100" s="9" t="s">
        <v>1658</v>
      </c>
      <c r="U1100" s="1" t="s">
        <v>5041</v>
      </c>
      <c r="V1100" s="1" t="s">
        <v>5042</v>
      </c>
    </row>
    <row r="1101" spans="20:22" x14ac:dyDescent="0.3">
      <c r="T1101" s="9" t="s">
        <v>1658</v>
      </c>
      <c r="U1101" s="1" t="s">
        <v>5043</v>
      </c>
      <c r="V1101" s="1" t="s">
        <v>5044</v>
      </c>
    </row>
    <row r="1102" spans="20:22" x14ac:dyDescent="0.3">
      <c r="T1102" s="9" t="s">
        <v>1658</v>
      </c>
      <c r="U1102" s="1" t="s">
        <v>5045</v>
      </c>
      <c r="V1102" s="1" t="s">
        <v>5046</v>
      </c>
    </row>
    <row r="1103" spans="20:22" x14ac:dyDescent="0.3">
      <c r="T1103" s="9" t="s">
        <v>1658</v>
      </c>
      <c r="U1103" s="1" t="s">
        <v>5047</v>
      </c>
      <c r="V1103" s="1" t="s">
        <v>5048</v>
      </c>
    </row>
    <row r="1104" spans="20:22" x14ac:dyDescent="0.3">
      <c r="T1104" s="9" t="s">
        <v>1658</v>
      </c>
      <c r="U1104" s="1" t="s">
        <v>5049</v>
      </c>
      <c r="V1104" s="1" t="s">
        <v>5050</v>
      </c>
    </row>
    <row r="1105" spans="20:22" x14ac:dyDescent="0.3">
      <c r="T1105" s="9" t="s">
        <v>1658</v>
      </c>
      <c r="U1105" s="1" t="s">
        <v>5051</v>
      </c>
      <c r="V1105" s="1" t="s">
        <v>5052</v>
      </c>
    </row>
    <row r="1106" spans="20:22" x14ac:dyDescent="0.3">
      <c r="T1106" s="9" t="s">
        <v>1658</v>
      </c>
      <c r="U1106" s="1" t="s">
        <v>5053</v>
      </c>
      <c r="V1106" s="1" t="s">
        <v>5054</v>
      </c>
    </row>
    <row r="1107" spans="20:22" x14ac:dyDescent="0.3">
      <c r="T1107" s="9" t="s">
        <v>1658</v>
      </c>
      <c r="U1107" s="1" t="s">
        <v>5055</v>
      </c>
      <c r="V1107" s="1" t="s">
        <v>5056</v>
      </c>
    </row>
    <row r="1108" spans="20:22" x14ac:dyDescent="0.3">
      <c r="T1108" s="9" t="s">
        <v>1658</v>
      </c>
      <c r="U1108" s="1" t="s">
        <v>5057</v>
      </c>
      <c r="V1108" s="1" t="s">
        <v>5058</v>
      </c>
    </row>
    <row r="1109" spans="20:22" x14ac:dyDescent="0.3">
      <c r="T1109" s="9" t="s">
        <v>1658</v>
      </c>
      <c r="U1109" s="1" t="s">
        <v>5059</v>
      </c>
      <c r="V1109" s="1" t="s">
        <v>5060</v>
      </c>
    </row>
    <row r="1110" spans="20:22" x14ac:dyDescent="0.3">
      <c r="T1110" s="9" t="s">
        <v>1658</v>
      </c>
      <c r="U1110" s="1" t="s">
        <v>5061</v>
      </c>
      <c r="V1110" s="1" t="s">
        <v>5062</v>
      </c>
    </row>
    <row r="1111" spans="20:22" x14ac:dyDescent="0.3">
      <c r="T1111" s="9" t="s">
        <v>1658</v>
      </c>
      <c r="U1111" s="1" t="s">
        <v>5063</v>
      </c>
      <c r="V1111" s="1" t="s">
        <v>5064</v>
      </c>
    </row>
    <row r="1112" spans="20:22" x14ac:dyDescent="0.3">
      <c r="T1112" s="9" t="s">
        <v>1658</v>
      </c>
      <c r="U1112" s="1" t="s">
        <v>5065</v>
      </c>
      <c r="V1112" s="1" t="s">
        <v>5066</v>
      </c>
    </row>
    <row r="1113" spans="20:22" x14ac:dyDescent="0.3">
      <c r="T1113" s="9" t="s">
        <v>1658</v>
      </c>
      <c r="U1113" s="1" t="s">
        <v>5067</v>
      </c>
      <c r="V1113" s="1" t="s">
        <v>5068</v>
      </c>
    </row>
    <row r="1114" spans="20:22" x14ac:dyDescent="0.3">
      <c r="T1114" s="9" t="s">
        <v>1658</v>
      </c>
      <c r="U1114" s="1" t="s">
        <v>5069</v>
      </c>
      <c r="V1114" s="1" t="s">
        <v>5070</v>
      </c>
    </row>
    <row r="1115" spans="20:22" x14ac:dyDescent="0.3">
      <c r="T1115" s="9" t="s">
        <v>1658</v>
      </c>
      <c r="U1115" s="1" t="s">
        <v>5071</v>
      </c>
      <c r="V1115" s="1" t="s">
        <v>5072</v>
      </c>
    </row>
    <row r="1116" spans="20:22" x14ac:dyDescent="0.3">
      <c r="T1116" s="9" t="s">
        <v>1705</v>
      </c>
      <c r="U1116" s="1" t="s">
        <v>5073</v>
      </c>
      <c r="V1116" s="1" t="s">
        <v>5074</v>
      </c>
    </row>
    <row r="1117" spans="20:22" x14ac:dyDescent="0.3">
      <c r="T1117" s="9" t="s">
        <v>1705</v>
      </c>
      <c r="U1117" s="1" t="s">
        <v>5075</v>
      </c>
      <c r="V1117" s="1" t="s">
        <v>5076</v>
      </c>
    </row>
    <row r="1118" spans="20:22" x14ac:dyDescent="0.3">
      <c r="T1118" s="9" t="s">
        <v>1705</v>
      </c>
      <c r="U1118" s="1" t="s">
        <v>5077</v>
      </c>
      <c r="V1118" s="1" t="s">
        <v>5078</v>
      </c>
    </row>
    <row r="1119" spans="20:22" x14ac:dyDescent="0.3">
      <c r="T1119" s="9" t="s">
        <v>1705</v>
      </c>
      <c r="U1119" s="1" t="s">
        <v>5079</v>
      </c>
      <c r="V1119" s="1" t="s">
        <v>5080</v>
      </c>
    </row>
    <row r="1120" spans="20:22" x14ac:dyDescent="0.3">
      <c r="T1120" s="9" t="s">
        <v>1705</v>
      </c>
      <c r="U1120" s="1" t="s">
        <v>5081</v>
      </c>
      <c r="V1120" s="1" t="s">
        <v>5082</v>
      </c>
    </row>
    <row r="1121" spans="20:22" x14ac:dyDescent="0.3">
      <c r="T1121" s="9" t="s">
        <v>1705</v>
      </c>
      <c r="U1121" s="1" t="s">
        <v>5083</v>
      </c>
      <c r="V1121" s="1" t="s">
        <v>5084</v>
      </c>
    </row>
    <row r="1122" spans="20:22" x14ac:dyDescent="0.3">
      <c r="T1122" s="9" t="s">
        <v>1705</v>
      </c>
      <c r="U1122" s="1" t="s">
        <v>5085</v>
      </c>
      <c r="V1122" s="1" t="s">
        <v>5086</v>
      </c>
    </row>
    <row r="1123" spans="20:22" x14ac:dyDescent="0.3">
      <c r="T1123" s="9" t="s">
        <v>1705</v>
      </c>
      <c r="U1123" s="1" t="s">
        <v>5087</v>
      </c>
      <c r="V1123" s="1" t="s">
        <v>5088</v>
      </c>
    </row>
    <row r="1124" spans="20:22" x14ac:dyDescent="0.3">
      <c r="T1124" s="9" t="s">
        <v>1705</v>
      </c>
      <c r="U1124" s="1" t="s">
        <v>5089</v>
      </c>
      <c r="V1124" s="1" t="s">
        <v>5090</v>
      </c>
    </row>
    <row r="1125" spans="20:22" x14ac:dyDescent="0.3">
      <c r="T1125" s="9" t="s">
        <v>1705</v>
      </c>
      <c r="U1125" s="1" t="s">
        <v>5091</v>
      </c>
      <c r="V1125" s="1" t="s">
        <v>5092</v>
      </c>
    </row>
    <row r="1126" spans="20:22" x14ac:dyDescent="0.3">
      <c r="T1126" s="9" t="s">
        <v>1705</v>
      </c>
      <c r="U1126" s="1" t="s">
        <v>5093</v>
      </c>
      <c r="V1126" s="1" t="s">
        <v>5094</v>
      </c>
    </row>
    <row r="1127" spans="20:22" x14ac:dyDescent="0.3">
      <c r="T1127" s="9" t="s">
        <v>1705</v>
      </c>
      <c r="U1127" s="1" t="s">
        <v>5095</v>
      </c>
      <c r="V1127" s="1" t="s">
        <v>5096</v>
      </c>
    </row>
    <row r="1128" spans="20:22" x14ac:dyDescent="0.3">
      <c r="T1128" s="9" t="s">
        <v>1705</v>
      </c>
      <c r="U1128" s="1" t="s">
        <v>5097</v>
      </c>
      <c r="V1128" s="1" t="s">
        <v>5098</v>
      </c>
    </row>
    <row r="1129" spans="20:22" x14ac:dyDescent="0.3">
      <c r="T1129" s="9" t="s">
        <v>1705</v>
      </c>
      <c r="U1129" s="1" t="s">
        <v>5099</v>
      </c>
      <c r="V1129" s="1" t="s">
        <v>5100</v>
      </c>
    </row>
    <row r="1130" spans="20:22" x14ac:dyDescent="0.3">
      <c r="T1130" s="9" t="s">
        <v>1705</v>
      </c>
      <c r="U1130" s="1" t="s">
        <v>5101</v>
      </c>
      <c r="V1130" s="1" t="s">
        <v>5102</v>
      </c>
    </row>
    <row r="1131" spans="20:22" x14ac:dyDescent="0.3">
      <c r="T1131" s="9" t="s">
        <v>1705</v>
      </c>
      <c r="U1131" s="1" t="s">
        <v>5103</v>
      </c>
      <c r="V1131" s="1" t="s">
        <v>5104</v>
      </c>
    </row>
    <row r="1132" spans="20:22" x14ac:dyDescent="0.3">
      <c r="T1132" s="9" t="s">
        <v>1705</v>
      </c>
      <c r="U1132" s="1" t="s">
        <v>5105</v>
      </c>
      <c r="V1132" s="1" t="s">
        <v>5106</v>
      </c>
    </row>
    <row r="1133" spans="20:22" x14ac:dyDescent="0.3">
      <c r="T1133" s="9" t="s">
        <v>1777</v>
      </c>
      <c r="U1133" s="1" t="s">
        <v>5107</v>
      </c>
      <c r="V1133" s="1" t="s">
        <v>5108</v>
      </c>
    </row>
    <row r="1134" spans="20:22" x14ac:dyDescent="0.3">
      <c r="T1134" s="9" t="s">
        <v>1777</v>
      </c>
      <c r="U1134" s="1" t="s">
        <v>5109</v>
      </c>
      <c r="V1134" s="1" t="s">
        <v>5110</v>
      </c>
    </row>
    <row r="1135" spans="20:22" x14ac:dyDescent="0.3">
      <c r="T1135" s="9" t="s">
        <v>1777</v>
      </c>
      <c r="U1135" s="1" t="s">
        <v>5111</v>
      </c>
      <c r="V1135" s="1" t="s">
        <v>5112</v>
      </c>
    </row>
    <row r="1136" spans="20:22" x14ac:dyDescent="0.3">
      <c r="T1136" s="9" t="s">
        <v>1777</v>
      </c>
      <c r="U1136" s="1" t="s">
        <v>5113</v>
      </c>
      <c r="V1136" s="1" t="s">
        <v>5114</v>
      </c>
    </row>
    <row r="1137" spans="20:22" x14ac:dyDescent="0.3">
      <c r="T1137" s="9" t="s">
        <v>1777</v>
      </c>
      <c r="U1137" s="1" t="s">
        <v>5115</v>
      </c>
      <c r="V1137" s="1" t="s">
        <v>5116</v>
      </c>
    </row>
    <row r="1138" spans="20:22" x14ac:dyDescent="0.3">
      <c r="T1138" s="9" t="s">
        <v>1777</v>
      </c>
      <c r="U1138" s="1" t="s">
        <v>5117</v>
      </c>
      <c r="V1138" s="1" t="s">
        <v>5118</v>
      </c>
    </row>
    <row r="1139" spans="20:22" x14ac:dyDescent="0.3">
      <c r="T1139" s="9" t="s">
        <v>1777</v>
      </c>
      <c r="U1139" s="1" t="s">
        <v>5119</v>
      </c>
      <c r="V1139" s="1" t="s">
        <v>5120</v>
      </c>
    </row>
    <row r="1140" spans="20:22" x14ac:dyDescent="0.3">
      <c r="T1140" s="9" t="s">
        <v>1777</v>
      </c>
      <c r="U1140" s="1" t="s">
        <v>5121</v>
      </c>
      <c r="V1140" s="1" t="s">
        <v>5122</v>
      </c>
    </row>
    <row r="1141" spans="20:22" x14ac:dyDescent="0.3">
      <c r="T1141" s="9" t="s">
        <v>1777</v>
      </c>
      <c r="U1141" s="1" t="s">
        <v>5123</v>
      </c>
      <c r="V1141" s="1" t="s">
        <v>5124</v>
      </c>
    </row>
    <row r="1142" spans="20:22" x14ac:dyDescent="0.3">
      <c r="T1142" s="9" t="s">
        <v>1777</v>
      </c>
      <c r="U1142" s="1" t="s">
        <v>5125</v>
      </c>
      <c r="V1142" s="1" t="s">
        <v>5126</v>
      </c>
    </row>
    <row r="1143" spans="20:22" x14ac:dyDescent="0.3">
      <c r="T1143" s="9" t="s">
        <v>1777</v>
      </c>
      <c r="U1143" s="1" t="s">
        <v>5127</v>
      </c>
      <c r="V1143" s="1" t="s">
        <v>5128</v>
      </c>
    </row>
    <row r="1144" spans="20:22" x14ac:dyDescent="0.3">
      <c r="T1144" s="9" t="s">
        <v>1777</v>
      </c>
      <c r="U1144" s="1" t="s">
        <v>5129</v>
      </c>
      <c r="V1144" s="1" t="s">
        <v>5130</v>
      </c>
    </row>
    <row r="1145" spans="20:22" x14ac:dyDescent="0.3">
      <c r="T1145" s="9" t="s">
        <v>1777</v>
      </c>
      <c r="U1145" s="1" t="s">
        <v>5131</v>
      </c>
      <c r="V1145" s="1" t="s">
        <v>5132</v>
      </c>
    </row>
    <row r="1146" spans="20:22" x14ac:dyDescent="0.3">
      <c r="T1146" s="9" t="s">
        <v>1777</v>
      </c>
      <c r="U1146" s="1" t="s">
        <v>5133</v>
      </c>
      <c r="V1146" s="1" t="s">
        <v>5134</v>
      </c>
    </row>
    <row r="1147" spans="20:22" x14ac:dyDescent="0.3">
      <c r="T1147" s="9" t="s">
        <v>1777</v>
      </c>
      <c r="U1147" s="1" t="s">
        <v>5135</v>
      </c>
      <c r="V1147" s="1" t="s">
        <v>5136</v>
      </c>
    </row>
  </sheetData>
  <sheetProtection sheet="1" objects="1" scenarios="1" formatCells="0" formatColumns="0" formatRows="0" selectLockedCells="1" sort="0" autoFilter="0"/>
  <phoneticPr fontId="9" type="noConversion"/>
  <conditionalFormatting sqref="A1:D19 A20:F1048576">
    <cfRule type="duplicateValues" dxfId="3" priority="2"/>
  </conditionalFormatting>
  <conditionalFormatting sqref="V1:V1048576">
    <cfRule type="duplicateValues" dxfId="2" priority="1"/>
  </conditionalFormatting>
  <pageMargins left="0.7" right="0.7" top="0.75" bottom="0.75" header="0.3" footer="0.3"/>
  <tableParts count="7">
    <tablePart r:id="rId1"/>
    <tablePart r:id="rId2"/>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51D3E-8CAE-4DE9-B83D-39B0F14971C8}">
  <sheetPr codeName="Sheet5"/>
  <dimension ref="A1"/>
  <sheetViews>
    <sheetView workbookViewId="0">
      <selection activeCell="W22" sqref="W22"/>
    </sheetView>
  </sheetViews>
  <sheetFormatPr defaultRowHeight="14.4" x14ac:dyDescent="0.3"/>
  <sheetData/>
  <sheetProtection sheet="1" objects="1" scenarios="1" formatCells="0" formatColumns="0" formatRows="0" selectLockedCells="1" sort="0" autoFilter="0"/>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227C3DCDE23748BEEA625DCBB86246" ma:contentTypeVersion="9" ma:contentTypeDescription="Create a new document." ma:contentTypeScope="" ma:versionID="31d2ac6cb74a073d391b056e44a44bb4">
  <xsd:schema xmlns:xsd="http://www.w3.org/2001/XMLSchema" xmlns:xs="http://www.w3.org/2001/XMLSchema" xmlns:p="http://schemas.microsoft.com/office/2006/metadata/properties" xmlns:ns2="c870a44b-d136-4c84-b14c-4005f568b8ea" targetNamespace="http://schemas.microsoft.com/office/2006/metadata/properties" ma:root="true" ma:fieldsID="adfafa50bbcc42365d978b35e5aa3a22" ns2:_="">
    <xsd:import namespace="c870a44b-d136-4c84-b14c-4005f568b8ea"/>
    <xsd:element name="properties">
      <xsd:complexType>
        <xsd:sequence>
          <xsd:element name="documentManagement">
            <xsd:complexType>
              <xsd:all>
                <xsd:element ref="ns2:MediaServiceMetadata" minOccurs="0"/>
                <xsd:element ref="ns2:MediaServiceFastMetadata" minOccurs="0"/>
                <xsd:element ref="ns2:Category"/>
                <xsd:element ref="ns2:Document_x002d_Type" minOccurs="0"/>
                <xsd:element ref="ns2:Transmittal" minOccurs="0"/>
                <xsd:element ref="ns2:Web_x002d_Server"/>
                <xsd:element ref="ns2:Web_x002d_Source_x002d_Folder"/>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0a44b-d136-4c84-b14c-4005f568b8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es"/>
          <xsd:enumeration value="Travel"/>
          <xsd:enumeration value="Vendors"/>
        </xsd:restriction>
      </xsd:simpleType>
    </xsd:element>
    <xsd:element name="Document_x002d_Type" ma:index="11" nillable="true" ma:displayName="Document-Type" ma:format="RadioButtons" ma:internalName="Document_x002d_Type">
      <xsd:simpleType>
        <xsd:restriction base="dms:Choice">
          <xsd:enumeration value="Alaska Admin Manual"/>
          <xsd:enumeration value="Calendar"/>
          <xsd:enumeration value="Form"/>
          <xsd:enumeration value="Reference"/>
          <xsd:enumeration value="Other"/>
          <xsd:enumeration value="OBSOLETE - removed from DOF website"/>
        </xsd:restriction>
      </xsd:simpleType>
    </xsd:element>
    <xsd:element name="Transmittal" ma:index="12" nillable="true" ma:displayName="Transmittal" ma:decimals="0" ma:description="Latest transmittal that updates section." ma:internalName="Transmittal">
      <xsd:simpleType>
        <xsd:restriction base="dms:Number"/>
      </xsd:simpleType>
    </xsd:element>
    <xsd:element name="Web_x002d_Server" ma:index="13" ma:displayName="Web-Server" ma:default="doaweb" ma:format="RadioButtons" ma:internalName="Web_x002d_Server">
      <xsd:simpleType>
        <xsd:restriction base="dms:Choice">
          <xsd:enumeration value="doaweb"/>
          <xsd:enumeration value="intranet/auth"/>
          <xsd:enumeration value="N/A"/>
        </xsd:restriction>
      </xsd:simpleType>
    </xsd:element>
    <xsd:element name="Web_x002d_Source_x002d_Folder" ma:index="14" ma:displayName="Web-Source-Folder" ma:description="Web Source Folder (from URL)" ma:format="Dropdown" ma:internalName="Web_x002d_Source_x002d_Folder">
      <xsd:simpleType>
        <xsd:restriction base="dms:Choice">
          <xsd:enumeration value="N/A-Intranet"/>
          <xsd:enumeration value="acct"/>
          <xsd:enumeration value="alder"/>
          <xsd:enumeration value="charge_cards"/>
          <xsd:enumeration value="controls"/>
          <xsd:enumeration value="css"/>
          <xsd:enumeration value="epay"/>
          <xsd:enumeration value="forms"/>
          <xsd:enumeration value="help"/>
          <xsd:enumeration value="images"/>
          <xsd:enumeration value="iris"/>
          <xsd:enumeration value="manuals"/>
          <xsd:enumeration value="manuals &gt; aam"/>
          <xsd:enumeration value="moving"/>
          <xsd:enumeration value="payroll"/>
          <xsd:enumeration value="payroll &gt; sal_sched"/>
          <xsd:enumeration value="reports"/>
          <xsd:enumeration value="scripts"/>
          <xsd:enumeration value="security"/>
          <xsd:enumeration value="ssa"/>
          <xsd:enumeration value="training"/>
          <xsd:enumeration value="travel"/>
          <xsd:enumeration value="updates"/>
          <xsd:enumeration value="OBSOLETE"/>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s q m i d = " b 9 a d 4 d f 8 - 1 8 8 d - 4 8 3 2 - 9 0 e 8 - e 4 1 1 0 4 8 3 9 c 3 9 "   x m l n s = " h t t p : / / s c h e m a s . m i c r o s o f t . c o m / D a t a M a s h u p " > A A A A A B Q D A A B Q S w M E F A A C A A g A F I C n W D + 0 p + S k A A A A 9 g A A A B I A H A B D b 2 5 m a W c v U G F j a 2 F n Z S 5 4 b W w g o h g A K K A U A A A A A A A A A A A A A A A A A A A A A A A A A A A A h Y 9 B D o I w F E S v Q r q n L T V R Q z 5 l 4 V Y S E 6 J x S 2 q F R v g Y W i x 3 c + G R v I I Y R d 2 5 n D d v M X O / 3 i A d m j q 4 6 M 6 a F h M S U U 4 C j a o 9 G C w T 0 r t j u C S p h E 2 h T k W p g 1 F G G w / 2 k J D K u X P M m P e e + h l t u 5 I J z i O 2 z 9 a 5 q n R T k I 9 s / s u h Q e s K V J p I 2 L 3 G S E E j M a d C L C g H N k H I D H 4 F M e 5 9 t j 8 Q V n 3 t + k 5 L j e E 2 B z Z F Y O 8 P 8 g F Q S w M E F A A C A A g A F I C n 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S A p 1 g o i k e 4 D g A A A B E A A A A T A B w A R m 9 y b X V s Y X M v U 2 V j d G l v b j E u b S C i G A A o o B Q A A A A A A A A A A A A A A A A A A A A A A A A A A A A r T k 0 u y c z P U w i G 0 I b W A F B L A Q I t A B Q A A g A I A B S A p 1 g / t K f k p A A A A P Y A A A A S A A A A A A A A A A A A A A A A A A A A A A B D b 2 5 m a W c v U G F j a 2 F n Z S 5 4 b W x Q S w E C L Q A U A A I A C A A U g K d Y D 8 r p q 6 Q A A A D p A A A A E w A A A A A A A A A A A A A A A A D w A A A A W 0 N v b n R l b n R f V H l w Z X N d L n h t b F B L A Q I t A B Q A A g A I A B S A p 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p 1 v q V h 4 d w T 7 I k i Z G v C o p u A A A A A A I A A A A A A A N m A A D A A A A A E A A A A J s D O K O V 5 u 7 P 2 g N 2 T D I 9 V 5 Q A A A A A B I A A A K A A A A A Q A A A A x s 0 m F q t / p r D m t G R p i G w f P l A A A A B x l H a Y C M 4 9 T U b W E 0 t 1 G i 6 R 1 y c k l 5 i 0 g A T U R m J j s L r D 0 K s I u v + 0 8 H s 2 A e i J V 7 J l R C 3 t S f 0 6 b w Q j 2 O I j z J 1 L 5 / g q E O a h D X 3 j U b + 5 f e S p 5 k b L F B Q A A A A l A X W 0 r p 5 t r z m h o I M x 6 L Y E I l i g H g = = < / D a t a M a s h u p > 
</file>

<file path=customXml/item3.xml><?xml version="1.0" encoding="utf-8"?>
<p:properties xmlns:p="http://schemas.microsoft.com/office/2006/metadata/properties" xmlns:xsi="http://www.w3.org/2001/XMLSchema-instance" xmlns:pc="http://schemas.microsoft.com/office/infopath/2007/PartnerControls">
  <documentManagement>
    <Category xmlns="c870a44b-d136-4c84-b14c-4005f568b8ea">IRIS</Category>
    <Web_x002d_Server xmlns="c870a44b-d136-4c84-b14c-4005f568b8ea">doaweb</Web_x002d_Server>
    <Transmittal xmlns="c870a44b-d136-4c84-b14c-4005f568b8ea" xsi:nil="true"/>
    <Web_x002d_Source_x002d_Folder xmlns="c870a44b-d136-4c84-b14c-4005f568b8ea">forms</Web_x002d_Source_x002d_Folder>
    <Document_x002d_Type xmlns="c870a44b-d136-4c84-b14c-4005f568b8ea">Form</Document_x002d_Typ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A7EA27-FB17-49AB-867E-2919BD08EF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0a44b-d136-4c84-b14c-4005f568b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6DE0E0-AA65-406D-AD6F-7305B010F512}">
  <ds:schemaRefs>
    <ds:schemaRef ds:uri="http://schemas.microsoft.com/DataMashup"/>
  </ds:schemaRefs>
</ds:datastoreItem>
</file>

<file path=customXml/itemProps3.xml><?xml version="1.0" encoding="utf-8"?>
<ds:datastoreItem xmlns:ds="http://schemas.openxmlformats.org/officeDocument/2006/customXml" ds:itemID="{F85B2C35-56C4-4525-B090-F2B53FD5838A}">
  <ds:schemaRefs>
    <ds:schemaRef ds:uri="http://schemas.microsoft.com/office/2006/metadata/properties"/>
    <ds:schemaRef ds:uri="http://schemas.microsoft.com/office/infopath/2007/PartnerControls"/>
    <ds:schemaRef ds:uri="4dd86dff-a9ba-49e4-85cb-e8160cf6fba2"/>
    <ds:schemaRef ds:uri="c870a44b-d136-4c84-b14c-4005f568b8ea"/>
  </ds:schemaRefs>
</ds:datastoreItem>
</file>

<file path=customXml/itemProps4.xml><?xml version="1.0" encoding="utf-8"?>
<ds:datastoreItem xmlns:ds="http://schemas.openxmlformats.org/officeDocument/2006/customXml" ds:itemID="{FB4CE8A4-8E85-44B2-B918-8FB25B4D9E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CHANGE RULE</vt:lpstr>
      <vt:lpstr>INSTRUCTIONS</vt:lpstr>
      <vt:lpstr>TRANSACTIONS</vt:lpstr>
      <vt:lpstr>ADD APPROVAL ROLES</vt:lpstr>
      <vt:lpstr>ADD FIN-PRO RULES</vt:lpstr>
      <vt:lpstr>ADD HRM RULES</vt:lpstr>
      <vt:lpstr>LOOKUP</vt:lpstr>
      <vt:lpstr>SQL</vt:lpstr>
      <vt:lpstr>Departments</vt:lpstr>
      <vt:lpstr>DEPT</vt:lpstr>
      <vt:lpstr>DEPT_SEL</vt:lpstr>
      <vt:lpstr>FIN</vt:lpstr>
      <vt:lpstr>FIN_DEPT_SEL</vt:lpstr>
      <vt:lpstr>FINDeptColumn</vt:lpstr>
      <vt:lpstr>FINDeptStart</vt:lpstr>
      <vt:lpstr>FINDeptValue</vt:lpstr>
      <vt:lpstr>FINROLES</vt:lpstr>
      <vt:lpstr>FINWFDeptColumn</vt:lpstr>
      <vt:lpstr>FINWFDeptStart</vt:lpstr>
      <vt:lpstr>HRM</vt:lpstr>
      <vt:lpstr>HRM_DEPT_SEL</vt:lpstr>
      <vt:lpstr>HRMDeptColumn</vt:lpstr>
      <vt:lpstr>HRMDeptStart</vt:lpstr>
      <vt:lpstr>HRMDeptValue</vt:lpstr>
      <vt:lpstr>HRMROLES</vt:lpstr>
      <vt:lpstr>HRMWFDeptColumn</vt:lpstr>
      <vt:lpstr>HRMWFDeptStart</vt:lpstr>
      <vt:lpstr>ROLE_ASGN_FIN</vt:lpstr>
      <vt:lpstr>TRXN</vt:lpstr>
    </vt:vector>
  </TitlesOfParts>
  <Manager/>
  <Company>State of Alaska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to Add IRIS Workflow Roles and Rules</dc:title>
  <dc:subject/>
  <dc:creator>Amanda Thomas</dc:creator>
  <cp:keywords/>
  <dc:description/>
  <cp:lastModifiedBy>Thomas, Amanda S W (DOA)</cp:lastModifiedBy>
  <cp:revision/>
  <cp:lastPrinted>2024-05-10T00:12:25Z</cp:lastPrinted>
  <dcterms:created xsi:type="dcterms:W3CDTF">2017-02-23T22:51:33Z</dcterms:created>
  <dcterms:modified xsi:type="dcterms:W3CDTF">2024-05-26T01:17:49Z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0x01010039227C3DCDE23748BEEA625DCBB86246</vt:lpwstr>
  </property>
</Properties>
</file>