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C:\Users\awthomas\Documents\Website Files\forms\resource\"/>
    </mc:Choice>
  </mc:AlternateContent>
  <xr:revisionPtr revIDLastSave="0" documentId="13_ncr:1_{C1AB14A7-0123-4943-9D74-D6F1DC1D00A7}" xr6:coauthVersionLast="47" xr6:coauthVersionMax="47" xr10:uidLastSave="{00000000-0000-0000-0000-000000000000}"/>
  <bookViews>
    <workbookView xWindow="23748" yWindow="3804" windowWidth="20088" windowHeight="18744" firstSheet="1" activeTab="2" xr2:uid="{00000000-000D-0000-FFFF-FFFF00000000}"/>
  </bookViews>
  <sheets>
    <sheet name="DOF-Workflow" sheetId="4" state="hidden" r:id="rId1"/>
    <sheet name="Flowchart" sheetId="7" r:id="rId2"/>
    <sheet name="Form" sheetId="2" r:id="rId3"/>
    <sheet name="BackUp" sheetId="5" r:id="rId4"/>
    <sheet name="Resources" sheetId="6" r:id="rId5"/>
    <sheet name="Reference" sheetId="1" state="hidden" r:id="rId6"/>
  </sheets>
  <externalReferences>
    <externalReference r:id="rId7"/>
  </externalReferences>
  <definedNames>
    <definedName name="_xlnm._FilterDatabase" localSheetId="2" hidden="1">Form!$A$6:$T$6</definedName>
    <definedName name="agency" localSheetId="0">#REF!</definedName>
    <definedName name="agency">Form!$F$3</definedName>
    <definedName name="Appropriation_Category" localSheetId="0">'[1]Key Information'!$E$2:$E$10</definedName>
    <definedName name="Appropriation_Category">Reference!$A$13:$A$22</definedName>
    <definedName name="Appropriation_Class" localSheetId="0">'[1]Key Information'!$C$2:$C$3</definedName>
    <definedName name="Appropriation_Class">Reference!$A$9:$A$10</definedName>
    <definedName name="Appropriation_Classification" localSheetId="0">'[1]Key Information'!$B$2:$B$6</definedName>
    <definedName name="Appropriation_Classification">Reference!$A$2:$A$6</definedName>
    <definedName name="DEPT" localSheetId="0">#REF!</definedName>
    <definedName name="DEPT">Reference!$C$3:$F$21</definedName>
    <definedName name="New_or_Existing" localSheetId="0">'[1]Key Information'!$G$2:$G$3</definedName>
    <definedName name="New_or_Existing">Reference!#REF!</definedName>
    <definedName name="_xlnm.Print_Area" localSheetId="2">Form!$A$1:$V$56</definedName>
    <definedName name="_xlnm.Print_Titles" localSheetId="2">Form!$1:$6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8" i="2" l="1"/>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7" i="2"/>
  <c r="P8" i="2"/>
  <c r="L8" i="2"/>
  <c r="L9" i="2"/>
  <c r="V7" i="2"/>
  <c r="P7" i="2" s="1"/>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V41" i="2"/>
  <c r="V42" i="2"/>
  <c r="V43" i="2"/>
  <c r="V44" i="2"/>
  <c r="V45" i="2"/>
  <c r="V46" i="2"/>
  <c r="V47" i="2"/>
  <c r="V48" i="2"/>
  <c r="V49" i="2"/>
  <c r="V50" i="2"/>
  <c r="V51" i="2"/>
  <c r="V52" i="2"/>
  <c r="V53" i="2"/>
  <c r="V54" i="2"/>
  <c r="V55" i="2"/>
  <c r="V56"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L7"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tc={1A20AAE6-7596-47D9-B4B2-AC70DB709FA3}</author>
    <author>tc={37FF5E25-68DE-40E3-A091-C41F654272B8}</author>
    <author>tc={B3F802DD-6B64-4D5C-A7FD-EE4AD2819781}</author>
    <author>tc={CF3559F7-53BA-40E0-BD08-6B33B2017D0D}</author>
    <author>tc={67CC5D17-DA75-497D-BBE3-4100750E7CAB}</author>
    <author>tc={6B0A2E1C-72D7-4FB0-828A-B84BD14D00E1}</author>
    <author>tc={2FA431B0-5575-4F2A-BA15-372104737797}</author>
    <author>tc={810377B9-FD76-4F36-8542-275926A75B1D}</author>
    <author>tc={46A3273A-82B6-41A7-AA9F-A5B73A25BB7C}</author>
    <author>tc={F5EEAF31-DC8B-4278-9817-C8886A50F113}</author>
    <author>tc={A588568C-A216-4B57-9E26-1F8A2C33D531}</author>
    <author>tc={A7809237-22C4-4E1E-9810-D64328A2092B}</author>
    <author>tc={94678062-43DD-4140-99EA-386565FC6785}</author>
    <author>tc={C0702B31-BCD8-47E5-9514-11D116746538}</author>
    <author>tc={054E8AF7-C9B6-4DF7-AF27-95ACD0B366C2}</author>
    <author>tc={2140B6CE-37DA-4941-BB7B-CE47BB927C71}</author>
    <author>tc={69BAD15C-67D4-411C-ABC8-75FFE3945FF2}</author>
    <author>tc={7A385716-ECD3-4302-B66F-E3CCD84B0E2B}</author>
    <author>tc={F4C7F0A6-A606-4F61-AE2C-1B326C8D657C}</author>
  </authors>
  <commentList>
    <comment ref="A6" authorId="0" shapeId="0" xr:uid="{1A20AAE6-7596-47D9-B4B2-AC70DB709FA3}">
      <text>
        <t>[Threaded comment]
Your version of Excel allows you to read this threaded comment; however, any edits to it will get removed if the file is opened in a newer version of Excel. Learn more: https://go.microsoft.com/fwlink/?linkid=870924
Comment:
    REQUIRED.</t>
      </text>
    </comment>
    <comment ref="B6" authorId="1" shapeId="0" xr:uid="{37FF5E25-68DE-40E3-A091-C41F654272B8}">
      <text>
        <t>[Threaded comment]
Your version of Excel allows you to read this threaded comment; however, any edits to it will get removed if the file is opened in a newer version of Excel. Learn more: https://go.microsoft.com/fwlink/?linkid=870924
Comment:
    Must be 4 characters and first must be agency alpha indicator. REQUIRED.</t>
      </text>
    </comment>
    <comment ref="C6" authorId="2" shapeId="0" xr:uid="{B3F802DD-6B64-4D5C-A7FD-EE4AD2819781}">
      <text>
        <t>[Threaded comment]
Your version of Excel allows you to read this threaded comment; however, any edits to it will get removed if the file is opened in a newer version of Excel. Learn more: https://go.microsoft.com/fwlink/?linkid=870924
Comment:
    60 character limit
Must match Legislation Appropriation Level. REQUIRED IF NEW.</t>
      </text>
    </comment>
    <comment ref="D6" authorId="3" shapeId="0" xr:uid="{CF3559F7-53BA-40E0-BD08-6B33B2017D0D}">
      <text>
        <t>[Threaded comment]
Your version of Excel allows you to read this threaded comment; however, any edits to it will get removed if the file is opened in a newer version of Excel. Learn more: https://go.microsoft.com/fwlink/?linkid=870924
Comment:
    15 character limit. REQUIRED IF NEW.</t>
      </text>
    </comment>
    <comment ref="E6" authorId="4" shapeId="0" xr:uid="{67CC5D17-DA75-497D-BBE3-4100750E7CAB}">
      <text>
        <t>[Threaded comment]
Your version of Excel allows you to read this threaded comment; however, any edits to it will get removed if the file is opened in a newer version of Excel. Learn more: https://go.microsoft.com/fwlink/?linkid=870924
Comment:
    REQUIRED.</t>
      </text>
    </comment>
    <comment ref="F6" authorId="5" shapeId="0" xr:uid="{6B0A2E1C-72D7-4FB0-828A-B84BD14D00E1}">
      <text>
        <t>[Threaded comment]
Your version of Excel allows you to read this threaded comment; however, any edits to it will get removed if the file is opened in a newer version of Excel. Learn more: https://go.microsoft.com/fwlink/?linkid=870924
Comment:
    Must be 4 characters and first must be agency alpha indicator. REQUIRED.</t>
      </text>
    </comment>
    <comment ref="G6" authorId="6" shapeId="0" xr:uid="{2FA431B0-5575-4F2A-BA15-372104737797}">
      <text>
        <t>[Threaded comment]
Your version of Excel allows you to read this threaded comment; however, any edits to it will get removed if the file is opened in a newer version of Excel. Learn more: https://go.microsoft.com/fwlink/?linkid=870924
Comment:
    60 character limit
This should match Legislation Allocation Level or CIP IA RSA. REQUIRED IF NEW.</t>
      </text>
    </comment>
    <comment ref="H6" authorId="7" shapeId="0" xr:uid="{810377B9-FD76-4F36-8542-275926A75B1D}">
      <text>
        <t>[Threaded comment]
Your version of Excel allows you to read this threaded comment; however, any edits to it will get removed if the file is opened in a newer version of Excel. Learn more: https://go.microsoft.com/fwlink/?linkid=870924
Comment:
    15 character limit. REQUIRED IF NEW.</t>
      </text>
    </comment>
    <comment ref="I6" authorId="8" shapeId="0" xr:uid="{46A3273A-82B6-41A7-AA9F-A5B73A25BB7C}">
      <text>
        <t>[Threaded comment]
Your version of Excel allows you to read this threaded comment; however, any edits to it will get removed if the file is opened in a newer version of Excel. Learn more: https://go.microsoft.com/fwlink/?linkid=870924
Comment:
    The date fields are required for capital and multi-year operating appropriations.</t>
      </text>
    </comment>
    <comment ref="J6" authorId="9" shapeId="0" xr:uid="{F5EEAF31-DC8B-4278-9817-C8886A50F113}">
      <text>
        <t>[Threaded comment]
Your version of Excel allows you to read this threaded comment; however, any edits to it will get removed if the file is opened in a newer version of Excel. Learn more: https://go.microsoft.com/fwlink/?linkid=870924
Comment:
    The date fields are required for capital and multi-year operating appropriations.</t>
      </text>
    </comment>
    <comment ref="K6" authorId="10" shapeId="0" xr:uid="{A588568C-A216-4B57-9E26-1F8A2C33D531}">
      <text>
        <t>[Threaded comment]
Your version of Excel allows you to read this threaded comment; however, any edits to it will get removed if the file is opened in a newer version of Excel. Learn more: https://go.microsoft.com/fwlink/?linkid=870924
Comment:
    REQUIRED.</t>
      </text>
    </comment>
    <comment ref="M6" authorId="11" shapeId="0" xr:uid="{A7809237-22C4-4E1E-9810-D64328A2092B}">
      <text>
        <t>[Threaded comment]
Your version of Excel allows you to read this threaded comment; however, any edits to it will get removed if the file is opened in a newer version of Excel. Learn more: https://go.microsoft.com/fwlink/?linkid=870924
Comment:
    REQUIRED.</t>
      </text>
    </comment>
    <comment ref="N6" authorId="12" shapeId="0" xr:uid="{94678062-43DD-4140-99EA-386565FC6785}">
      <text>
        <t>[Threaded comment]
Your version of Excel allows you to read this threaded comment; however, any edits to it will get removed if the file is opened in a newer version of Excel. Learn more: https://go.microsoft.com/fwlink/?linkid=870924
Comment:
    REQUIRED. If the Class and the classification are an invalid combination this will be highlighted red.</t>
      </text>
    </comment>
    <comment ref="O6" authorId="13" shapeId="0" xr:uid="{C0702B31-BCD8-47E5-9514-11D116746538}">
      <text>
        <t>[Threaded comment]
Your version of Excel allows you to read this threaded comment; however, any edits to it will get removed if the file is opened in a newer version of Excel. Learn more: https://go.microsoft.com/fwlink/?linkid=870924
Comment:
    REQUIRED.</t>
      </text>
    </comment>
    <comment ref="P6" authorId="14" shapeId="0" xr:uid="{054E8AF7-C9B6-4DF7-AF27-95ACD0B366C2}">
      <text>
        <t>[Threaded comment]
Your version of Excel allows you to read this threaded comment; however, any edits to it will get removed if the file is opened in a newer version of Excel. Learn more: https://go.microsoft.com/fwlink/?linkid=870924
Comment:
    Field will populate based on the appropriation unit standard.</t>
      </text>
    </comment>
    <comment ref="Q6" authorId="15" shapeId="0" xr:uid="{2140B6CE-37DA-4941-BB7B-CE47BB927C71}">
      <text>
        <t>[Threaded comment]
Your version of Excel allows you to read this threaded comment; however, any edits to it will get removed if the file is opened in a newer version of Excel. Learn more: https://go.microsoft.com/fwlink/?linkid=870924
Comment:
    60 character limit, must include funding source acronym at the end of the name (GF, FED, etc.). If this is CIP IA the name should match the title of the RSA. REQUIRED.</t>
      </text>
    </comment>
    <comment ref="R6" authorId="16" shapeId="0" xr:uid="{69BAD15C-67D4-411C-ABC8-75FFE3945FF2}">
      <text>
        <t>[Threaded comment]
Your version of Excel allows you to read this threaded comment; however, any edits to it will get removed if the file is opened in a newer version of Excel. Learn more: https://go.microsoft.com/fwlink/?linkid=870924
Comment:
    15 character limit). REQUIRED.</t>
      </text>
    </comment>
    <comment ref="S6" authorId="17" shapeId="0" xr:uid="{7A385716-ECD3-4302-B66F-E3CCD84B0E2B}">
      <text>
        <t>[Threaded comment]
Your version of Excel allows you to read this threaded comment; however, any edits to it will get removed if the file is opened in a newer version of Excel. Learn more: https://go.microsoft.com/fwlink/?linkid=870924
Comment:
    100 character limit. OPTIONAL.</t>
      </text>
    </comment>
    <comment ref="T6" authorId="18" shapeId="0" xr:uid="{F4C7F0A6-A606-4F61-AE2C-1B326C8D657C}">
      <text>
        <t>[Threaded comment]
Your version of Excel allows you to read this threaded comment; however, any edits to it will get removed if the file is opened in a newer version of Excel. Learn more: https://go.microsoft.com/fwlink/?linkid=870924
Comment:
    100 character limit. OPTIONAL.</t>
      </text>
    </comment>
  </commentList>
</comments>
</file>

<file path=xl/sharedStrings.xml><?xml version="1.0" encoding="utf-8"?>
<sst xmlns="http://schemas.openxmlformats.org/spreadsheetml/2006/main" count="866" uniqueCount="679">
  <si>
    <t>Operating</t>
  </si>
  <si>
    <t>Continuing (capital)</t>
  </si>
  <si>
    <t>Special</t>
  </si>
  <si>
    <t>Appropriation Classification</t>
  </si>
  <si>
    <t>Appropriation Class</t>
  </si>
  <si>
    <t>Capital</t>
  </si>
  <si>
    <t>Appropriation Category</t>
  </si>
  <si>
    <t>DEVL - Development</t>
  </si>
  <si>
    <t>EDUC - Education</t>
  </si>
  <si>
    <t>GGOV - General Government</t>
  </si>
  <si>
    <t>HHS - Health &amp; Human Services</t>
  </si>
  <si>
    <t>LJUS - Law &amp; Justice</t>
  </si>
  <si>
    <t>PPRO - Public Protection</t>
  </si>
  <si>
    <t>TRAN - Transportation</t>
  </si>
  <si>
    <t>UNIV - University</t>
  </si>
  <si>
    <t>Supplemental</t>
  </si>
  <si>
    <t>Department Numbers, Acronyms and Alpha Designators</t>
  </si>
  <si>
    <t>Dept Name</t>
  </si>
  <si>
    <t>Dept Letter Designator</t>
  </si>
  <si>
    <t>Dept Acronym</t>
  </si>
  <si>
    <t>Acronym</t>
  </si>
  <si>
    <t>01</t>
  </si>
  <si>
    <t>Office of the Governor</t>
  </si>
  <si>
    <t>G</t>
  </si>
  <si>
    <t>GOV</t>
  </si>
  <si>
    <t>02</t>
  </si>
  <si>
    <t>Department of Administration</t>
  </si>
  <si>
    <t>A</t>
  </si>
  <si>
    <t>DOA</t>
  </si>
  <si>
    <t>03</t>
  </si>
  <si>
    <t>Department of Law</t>
  </si>
  <si>
    <t>W</t>
  </si>
  <si>
    <t>LAW</t>
  </si>
  <si>
    <t>04</t>
  </si>
  <si>
    <t>Department of Revenue</t>
  </si>
  <si>
    <t>R</t>
  </si>
  <si>
    <t>DOR</t>
  </si>
  <si>
    <t>05</t>
  </si>
  <si>
    <t>Department of Education and Early Development</t>
  </si>
  <si>
    <t>E</t>
  </si>
  <si>
    <t>07</t>
  </si>
  <si>
    <t>Department of Labor and Workforce Development</t>
  </si>
  <si>
    <t>B</t>
  </si>
  <si>
    <t>08</t>
  </si>
  <si>
    <t>Department of Commerce, Community, and Economic Development</t>
  </si>
  <si>
    <t>D</t>
  </si>
  <si>
    <t>09</t>
  </si>
  <si>
    <t>Department of Military and Veteran's Affairs</t>
  </si>
  <si>
    <t>M</t>
  </si>
  <si>
    <t>Department of Natural Resources</t>
  </si>
  <si>
    <t>N</t>
  </si>
  <si>
    <t>DNR</t>
  </si>
  <si>
    <t>Department of Fish and Game</t>
  </si>
  <si>
    <t>F</t>
  </si>
  <si>
    <t>DFG</t>
  </si>
  <si>
    <t>Department of Public Safety</t>
  </si>
  <si>
    <t>P</t>
  </si>
  <si>
    <t>DPS</t>
  </si>
  <si>
    <t>Department of Environmental Conservation</t>
  </si>
  <si>
    <t>V</t>
  </si>
  <si>
    <t>DEC</t>
  </si>
  <si>
    <t>Department of Corrections</t>
  </si>
  <si>
    <t>J</t>
  </si>
  <si>
    <t>DOC</t>
  </si>
  <si>
    <t>Department of Transportation and Public Facilities</t>
  </si>
  <si>
    <t>T</t>
  </si>
  <si>
    <t>Legislature</t>
  </si>
  <si>
    <t>L</t>
  </si>
  <si>
    <t>LEG</t>
  </si>
  <si>
    <t>Alaska Court System</t>
  </si>
  <si>
    <t>C</t>
  </si>
  <si>
    <t>ACS</t>
  </si>
  <si>
    <t>University of Alaska</t>
  </si>
  <si>
    <t>Y</t>
  </si>
  <si>
    <t>UOA</t>
  </si>
  <si>
    <t>Regular (oper)</t>
  </si>
  <si>
    <t>Multi-Year Operating</t>
  </si>
  <si>
    <t>NRES - Natural Resources</t>
  </si>
  <si>
    <t>Department of Health</t>
  </si>
  <si>
    <t>Department of Family and Community Services</t>
  </si>
  <si>
    <t>DOH</t>
  </si>
  <si>
    <t>U</t>
  </si>
  <si>
    <t>K</t>
  </si>
  <si>
    <t>Select Agency</t>
  </si>
  <si>
    <t>Processes</t>
  </si>
  <si>
    <t>Signature/Initials</t>
  </si>
  <si>
    <t>Date</t>
  </si>
  <si>
    <t>Agency Accountant Entered</t>
  </si>
  <si>
    <t>1st Review and Activation</t>
  </si>
  <si>
    <t>Agency Accountant Submits Staging Form (capital &amp; multiyear only)</t>
  </si>
  <si>
    <t>Structure Lead Uploads Staging to IRIS (capital &amp; multiyear only)</t>
  </si>
  <si>
    <t>Final Review and Verifies Staging if Applicable</t>
  </si>
  <si>
    <t>Agency Accountant Notifies Department</t>
  </si>
  <si>
    <t>RSA Best Practices</t>
  </si>
  <si>
    <t>Blank Reimbursable Services Agreement (RSA) Form</t>
  </si>
  <si>
    <t>Appropriation Unit Name:</t>
  </si>
  <si>
    <t>Budget to Accounting Revenue Matrix</t>
  </si>
  <si>
    <t>RSAs:</t>
  </si>
  <si>
    <t>10</t>
  </si>
  <si>
    <t>Agency Contact:</t>
  </si>
  <si>
    <t>Date Requested:</t>
  </si>
  <si>
    <t>Backup documentation can include legislation or an RSA form. Please copy/paste or attach PDF</t>
  </si>
  <si>
    <t>OMB FUND CODE</t>
  </si>
  <si>
    <t>SHORT_NAME</t>
  </si>
  <si>
    <t>LONG_NAME</t>
  </si>
  <si>
    <t>IRIS Revenue Type</t>
  </si>
  <si>
    <t>Type</t>
  </si>
  <si>
    <t>CBR Fund</t>
  </si>
  <si>
    <t>CBRF</t>
  </si>
  <si>
    <t>Constitutional Budget Reserve Fund</t>
  </si>
  <si>
    <t>Fed Rcpts</t>
  </si>
  <si>
    <t>FED</t>
  </si>
  <si>
    <t>Federal Receipts</t>
  </si>
  <si>
    <t>Match</t>
  </si>
  <si>
    <t>MATCH</t>
  </si>
  <si>
    <t>Gen Fund</t>
  </si>
  <si>
    <t>GF</t>
  </si>
  <si>
    <t>General Fund Receipts</t>
  </si>
  <si>
    <t>1004**</t>
  </si>
  <si>
    <t>GF Transfers</t>
  </si>
  <si>
    <t>GFT</t>
  </si>
  <si>
    <t>General Fund Transfers</t>
  </si>
  <si>
    <t>Prgm</t>
  </si>
  <si>
    <t>PR</t>
  </si>
  <si>
    <t>Program Receipts</t>
  </si>
  <si>
    <t>I/A Rcpts</t>
  </si>
  <si>
    <t>IA</t>
  </si>
  <si>
    <t>Interagency Receipts</t>
  </si>
  <si>
    <t>G/O Bonds</t>
  </si>
  <si>
    <t>GOBDCP</t>
  </si>
  <si>
    <t>General Obligation Bonds issued for Capital Projects</t>
  </si>
  <si>
    <t>UA Rev Bonds</t>
  </si>
  <si>
    <t>UARevBnd</t>
  </si>
  <si>
    <t>University Revenue Bonds</t>
  </si>
  <si>
    <t>Rail Enrgy</t>
  </si>
  <si>
    <t>REF</t>
  </si>
  <si>
    <t>Railbelt Energy Fund</t>
  </si>
  <si>
    <t>Alchl/Drug</t>
  </si>
  <si>
    <t>ADARLF</t>
  </si>
  <si>
    <t>Alcoholism &amp; Drug Abuse Revolving Loan Fund</t>
  </si>
  <si>
    <t>Donat Comm</t>
  </si>
  <si>
    <t>DCHFA</t>
  </si>
  <si>
    <t>Donated Commodity/Handling Fee Account</t>
  </si>
  <si>
    <t>Fed Incent</t>
  </si>
  <si>
    <t>CSSDFIP</t>
  </si>
  <si>
    <t>CSSD Federal Incentive Payments</t>
  </si>
  <si>
    <t>Ben Sys</t>
  </si>
  <si>
    <t>BSR</t>
  </si>
  <si>
    <t>Benefits Systems Receipts</t>
  </si>
  <si>
    <t>EVOSS</t>
  </si>
  <si>
    <t>Exxon Valdez Oil Spill Settlement</t>
  </si>
  <si>
    <t>Reforest</t>
  </si>
  <si>
    <t>RF</t>
  </si>
  <si>
    <t>Reforestation Fund</t>
  </si>
  <si>
    <t>Agric Loan</t>
  </si>
  <si>
    <t>ALF</t>
  </si>
  <si>
    <t>Agricultural Loan Fund</t>
  </si>
  <si>
    <t>FICA Acct</t>
  </si>
  <si>
    <t>FICA</t>
  </si>
  <si>
    <t>FICA Administration Fund Account</t>
  </si>
  <si>
    <t>Fish/Game</t>
  </si>
  <si>
    <t>FGF</t>
  </si>
  <si>
    <t>Fish and Game Fund</t>
  </si>
  <si>
    <t>Hwy Capitl</t>
  </si>
  <si>
    <t>HEWCF</t>
  </si>
  <si>
    <t>Highways/Equipment Working Capital Fund</t>
  </si>
  <si>
    <t>Int Airprt</t>
  </si>
  <si>
    <t>IARF</t>
  </si>
  <si>
    <t>International Airport Revenue Fund</t>
  </si>
  <si>
    <t>P/E Retire</t>
  </si>
  <si>
    <t>PERS</t>
  </si>
  <si>
    <t>Public Employees Retirement System Fund</t>
  </si>
  <si>
    <t>School Fnd</t>
  </si>
  <si>
    <t>SF</t>
  </si>
  <si>
    <t>School Fund (Cigarette Tax)</t>
  </si>
  <si>
    <t>Sec Injury</t>
  </si>
  <si>
    <t>SIFRA</t>
  </si>
  <si>
    <t>Second Injury Fund Reserve Account</t>
  </si>
  <si>
    <t>Fish Fund</t>
  </si>
  <si>
    <t>FF</t>
  </si>
  <si>
    <t>Fishermen's Fund</t>
  </si>
  <si>
    <t>Surpl Prop</t>
  </si>
  <si>
    <t>SPRF</t>
  </si>
  <si>
    <t>Surplus Property Revolving Fund</t>
  </si>
  <si>
    <t>Teach Ret</t>
  </si>
  <si>
    <t>TRS</t>
  </si>
  <si>
    <t>Teachers Retirement System Fund</t>
  </si>
  <si>
    <t>Vet Loan</t>
  </si>
  <si>
    <t>VRLF</t>
  </si>
  <si>
    <t>Veterans Revolving Loan Fund</t>
  </si>
  <si>
    <t>Cm Fish Ln</t>
  </si>
  <si>
    <t>CFRLF</t>
  </si>
  <si>
    <t>Commercial Fishing Revolving Loan Fund</t>
  </si>
  <si>
    <t>GF/MH</t>
  </si>
  <si>
    <t>GFMH</t>
  </si>
  <si>
    <t>GF/Mental Health</t>
  </si>
  <si>
    <t>Surety Fnd</t>
  </si>
  <si>
    <t>RESF</t>
  </si>
  <si>
    <t>Real Estate Surety Fund</t>
  </si>
  <si>
    <t>Jud Retire</t>
  </si>
  <si>
    <t>JRS</t>
  </si>
  <si>
    <t>Judicial Retirement System</t>
  </si>
  <si>
    <t>Impact Aid</t>
  </si>
  <si>
    <t>IAKS</t>
  </si>
  <si>
    <t>Impact Aid for K-12 Schools</t>
  </si>
  <si>
    <t>Debt Ret</t>
  </si>
  <si>
    <t>ADRF</t>
  </si>
  <si>
    <t>AK Debt Retirement Fund</t>
  </si>
  <si>
    <t>Nat Guard</t>
  </si>
  <si>
    <t>NGNMRS</t>
  </si>
  <si>
    <t>National Guard &amp; Naval Militia Retirement System</t>
  </si>
  <si>
    <t>Univ Rcpt</t>
  </si>
  <si>
    <t>UARR</t>
  </si>
  <si>
    <t>University Restricted Receipts</t>
  </si>
  <si>
    <t>Trng Bldg</t>
  </si>
  <si>
    <t>TBF</t>
  </si>
  <si>
    <t>Training and Building Fund</t>
  </si>
  <si>
    <t>PFD Fund</t>
  </si>
  <si>
    <t>PFDF</t>
  </si>
  <si>
    <t>Permanent Fund Dividend Fund</t>
  </si>
  <si>
    <t>Oil/Haz Fd</t>
  </si>
  <si>
    <t>OHSRPF</t>
  </si>
  <si>
    <t>Oil &amp; Hazardous Spill Response Prevention Fund</t>
  </si>
  <si>
    <t>Invst Loss</t>
  </si>
  <si>
    <t>ILTF</t>
  </si>
  <si>
    <t>Investment Loss Trust Fund</t>
  </si>
  <si>
    <t>Empl Trng</t>
  </si>
  <si>
    <t>STEP</t>
  </si>
  <si>
    <t>State Training &amp; Employment Program</t>
  </si>
  <si>
    <t>IA/OIL HAZ</t>
  </si>
  <si>
    <t>OH IA</t>
  </si>
  <si>
    <t>Oil &amp; Hazardous Waste Interagency</t>
  </si>
  <si>
    <t>CIP Rcpts</t>
  </si>
  <si>
    <t>CIP IA</t>
  </si>
  <si>
    <t>Capital Improvement Project Interagency Receipts</t>
  </si>
  <si>
    <t>Power Proj</t>
  </si>
  <si>
    <t>PPLF</t>
  </si>
  <si>
    <t>Power Project Loan Fund</t>
  </si>
  <si>
    <t>NPR Fund</t>
  </si>
  <si>
    <t>NPRF</t>
  </si>
  <si>
    <t>National Petroleum Reserve Fund</t>
  </si>
  <si>
    <t>Pub School</t>
  </si>
  <si>
    <t>PSF</t>
  </si>
  <si>
    <t>Public School Fund</t>
  </si>
  <si>
    <t>Mining RLF</t>
  </si>
  <si>
    <t>MIRLF</t>
  </si>
  <si>
    <t>Mining Revolving Loan Fund</t>
  </si>
  <si>
    <t>Hist Dist</t>
  </si>
  <si>
    <t>HDRLF</t>
  </si>
  <si>
    <t>Historical District Revolving Loan Fund</t>
  </si>
  <si>
    <t>Fish En Ln</t>
  </si>
  <si>
    <t>FERLF</t>
  </si>
  <si>
    <t>Fisheries Enhancement Revolving Loan Fund</t>
  </si>
  <si>
    <t>Alt Energy</t>
  </si>
  <si>
    <t>AERLF</t>
  </si>
  <si>
    <t>Alternative Energy Revolving Loan Fund</t>
  </si>
  <si>
    <t>Res Energy</t>
  </si>
  <si>
    <t>RECLF</t>
  </si>
  <si>
    <t>Residential Energy Conservation Loan Fund</t>
  </si>
  <si>
    <t>Bulk Fuel</t>
  </si>
  <si>
    <t>BFRLF</t>
  </si>
  <si>
    <t>Bulk Fuel Revolving Loan Fund</t>
  </si>
  <si>
    <t>Clean Wtr</t>
  </si>
  <si>
    <t>ACWLF</t>
  </si>
  <si>
    <t>Alaska Clean Water Loan Fund</t>
  </si>
  <si>
    <t>Marine Hwy</t>
  </si>
  <si>
    <t>MHSF</t>
  </si>
  <si>
    <t>Marine Highway System Fund</t>
  </si>
  <si>
    <t>Schl Const</t>
  </si>
  <si>
    <t>SCF</t>
  </si>
  <si>
    <t>School Construction Fund</t>
  </si>
  <si>
    <t>Info Svc</t>
  </si>
  <si>
    <t>ISF</t>
  </si>
  <si>
    <t>Information Services Fund</t>
  </si>
  <si>
    <t>Vessel Rep</t>
  </si>
  <si>
    <t>VRF</t>
  </si>
  <si>
    <t>Vessel Replacement Fund</t>
  </si>
  <si>
    <t>Educ Facil</t>
  </si>
  <si>
    <t>EFMC</t>
  </si>
  <si>
    <t>Education Facilities Maint &amp; Construction</t>
  </si>
  <si>
    <t>Alyeska</t>
  </si>
  <si>
    <t>ASF</t>
  </si>
  <si>
    <t>Alyeska Settlement Fund</t>
  </si>
  <si>
    <t>SE Energy</t>
  </si>
  <si>
    <t>SEF</t>
  </si>
  <si>
    <t>Southeast Energy Fund</t>
  </si>
  <si>
    <t>Muni Match</t>
  </si>
  <si>
    <t>MMGF</t>
  </si>
  <si>
    <t>Municipal Matching Grant Fund</t>
  </si>
  <si>
    <t>Uninc Mtch</t>
  </si>
  <si>
    <t>UMGF</t>
  </si>
  <si>
    <t>Unincorporated Matching Grant Fund</t>
  </si>
  <si>
    <t>MHTAAR</t>
  </si>
  <si>
    <t>Mental Health Trust Authority Authorized Receipts</t>
  </si>
  <si>
    <t>Clean Air</t>
  </si>
  <si>
    <t>CAPF</t>
  </si>
  <si>
    <t>Clean Air Protection Fund</t>
  </si>
  <si>
    <t>MHT Admin</t>
  </si>
  <si>
    <t>MHTA</t>
  </si>
  <si>
    <t>Mental Health Trust Administration</t>
  </si>
  <si>
    <t>AETNA Res</t>
  </si>
  <si>
    <t>GHLBF</t>
  </si>
  <si>
    <t>Group Health and Life Benefits Fund (AS 39.30.095)</t>
  </si>
  <si>
    <t>ADWF</t>
  </si>
  <si>
    <t>ADWLF</t>
  </si>
  <si>
    <t>Alaska Drinking Water Loan Fund</t>
  </si>
  <si>
    <t>AERO Rcpts</t>
  </si>
  <si>
    <t>AACR</t>
  </si>
  <si>
    <t>Alaska Aerospace Corporation Receipts</t>
  </si>
  <si>
    <t>AIDEA Rcpt</t>
  </si>
  <si>
    <t>AIDEAR</t>
  </si>
  <si>
    <t>Alaska Industrial Development &amp; Export Authority Receipts</t>
  </si>
  <si>
    <t>AHFC Rcpts</t>
  </si>
  <si>
    <t>AHFCR</t>
  </si>
  <si>
    <t>Alaska Housing Finance Corporation Receipts</t>
  </si>
  <si>
    <t>MBB Rcpts</t>
  </si>
  <si>
    <t>AMBBR</t>
  </si>
  <si>
    <t>Alaska Municipal Bond Bank Receipts</t>
  </si>
  <si>
    <t>PFund Rcpt</t>
  </si>
  <si>
    <t>APFCR</t>
  </si>
  <si>
    <t>Alaska Permanent Fund Corporation Receipts</t>
  </si>
  <si>
    <t>Stud Ln</t>
  </si>
  <si>
    <t>ASLCR</t>
  </si>
  <si>
    <t>Alaska Student Loan Corporation Receipts</t>
  </si>
  <si>
    <t>AEA Rcpts</t>
  </si>
  <si>
    <t>AEACR</t>
  </si>
  <si>
    <t>Alaska Energy Authority Corporate Receipts</t>
  </si>
  <si>
    <t>Stat Desig</t>
  </si>
  <si>
    <t>SDPR</t>
  </si>
  <si>
    <t>Statutory Designated Program Receipts</t>
  </si>
  <si>
    <t>Test Fish</t>
  </si>
  <si>
    <t>TFR</t>
  </si>
  <si>
    <t>Test Fisheries Receipts</t>
  </si>
  <si>
    <t>IntAptCons</t>
  </si>
  <si>
    <t>IACF</t>
  </si>
  <si>
    <t>International Airports Construction Fund</t>
  </si>
  <si>
    <t>AHFC Bonds</t>
  </si>
  <si>
    <t>AHFCB</t>
  </si>
  <si>
    <t>Alaska Housing Finance Corporation Bonds</t>
  </si>
  <si>
    <t>EVOS Rest</t>
  </si>
  <si>
    <t>EVOSRF</t>
  </si>
  <si>
    <t>Exxon Valdez Oil Spill Restoration Fund</t>
  </si>
  <si>
    <t>DisRlFd</t>
  </si>
  <si>
    <t>DRF</t>
  </si>
  <si>
    <t>Disaster Relief Fund</t>
  </si>
  <si>
    <t>RandolphS</t>
  </si>
  <si>
    <t>RSRLF</t>
  </si>
  <si>
    <t>Randolph Sheppard SBERLF</t>
  </si>
  <si>
    <t>CSSD Reimb</t>
  </si>
  <si>
    <t>CSSDACR</t>
  </si>
  <si>
    <t>CSSD Administrative Cost Reimbursement (indirect)</t>
  </si>
  <si>
    <t>F&amp;G CFP</t>
  </si>
  <si>
    <t>FGCFP</t>
  </si>
  <si>
    <t>Fish and Game Criminal Fines and Penalties</t>
  </si>
  <si>
    <t>AHFC Div</t>
  </si>
  <si>
    <t>AHFCD</t>
  </si>
  <si>
    <t>AHFC Dividend</t>
  </si>
  <si>
    <t>AIDEA Div</t>
  </si>
  <si>
    <t>AIDEAD</t>
  </si>
  <si>
    <t>AIDEA Dividend</t>
  </si>
  <si>
    <t>RCA Rcpts</t>
  </si>
  <si>
    <t>RCA</t>
  </si>
  <si>
    <t>RCA Receipts</t>
  </si>
  <si>
    <t>CWF Bond</t>
  </si>
  <si>
    <t>CWFBR</t>
  </si>
  <si>
    <t>Clean Water Fund Bond Receipts</t>
  </si>
  <si>
    <t>AIPP Fund</t>
  </si>
  <si>
    <t>APPF</t>
  </si>
  <si>
    <t>Art in Public Places Fund</t>
  </si>
  <si>
    <t>PublicBldg</t>
  </si>
  <si>
    <t>PBF</t>
  </si>
  <si>
    <t>Public Building Fund</t>
  </si>
  <si>
    <t>ASLC Div</t>
  </si>
  <si>
    <t>ASLCD</t>
  </si>
  <si>
    <t>ASLC Dividend</t>
  </si>
  <si>
    <t>VoTech Ed</t>
  </si>
  <si>
    <t>TVEP</t>
  </si>
  <si>
    <t>Technical Vocational Education Program Account</t>
  </si>
  <si>
    <t>State Land</t>
  </si>
  <si>
    <t>SLDIF</t>
  </si>
  <si>
    <t>State Land Disposal Income Fund</t>
  </si>
  <si>
    <t>Shore Fish</t>
  </si>
  <si>
    <t>SFDLP</t>
  </si>
  <si>
    <t>Shore Fisheries Development Lease Program</t>
  </si>
  <si>
    <t>Timber Rcp</t>
  </si>
  <si>
    <t>TSR</t>
  </si>
  <si>
    <t>Timber Sale Receipts</t>
  </si>
  <si>
    <t>Rcpt Svcs</t>
  </si>
  <si>
    <t>RSS</t>
  </si>
  <si>
    <t>Receipt Supported Services</t>
  </si>
  <si>
    <t>Wrkrs Safe</t>
  </si>
  <si>
    <t>WSCAA</t>
  </si>
  <si>
    <t>Workers Safety and Compensation Administration Account</t>
  </si>
  <si>
    <t>DWF Bond</t>
  </si>
  <si>
    <t>DWFBR</t>
  </si>
  <si>
    <t>Drinking Water Fund Bond Receipts</t>
  </si>
  <si>
    <t>AOGCC Rcpt</t>
  </si>
  <si>
    <t>AOGCCR</t>
  </si>
  <si>
    <t>Alaska Oil &amp; Gas Conservation Commission Rcpts</t>
  </si>
  <si>
    <t>COPs</t>
  </si>
  <si>
    <t>COP</t>
  </si>
  <si>
    <t>Certificates of Participation</t>
  </si>
  <si>
    <t>RDIF</t>
  </si>
  <si>
    <t>Rural Development Initiative Fund</t>
  </si>
  <si>
    <t>Vessel Com</t>
  </si>
  <si>
    <t>CPVECF</t>
  </si>
  <si>
    <t>Commercial Passenger Vessel Environmental Compliance Fund</t>
  </si>
  <si>
    <t>NTSC Bond</t>
  </si>
  <si>
    <t>NTSCB</t>
  </si>
  <si>
    <t>Northern Tobacco Securitization Corporation Bonds</t>
  </si>
  <si>
    <t>Tob Ed/Ces</t>
  </si>
  <si>
    <t>TUECF</t>
  </si>
  <si>
    <t>Tobacco Use Education and Cessation Fund</t>
  </si>
  <si>
    <t>PCE Endow</t>
  </si>
  <si>
    <t>PCEEF</t>
  </si>
  <si>
    <t>PCE Endowment Fund</t>
  </si>
  <si>
    <t>SmBusEDRLF</t>
  </si>
  <si>
    <t>SBEDRLF</t>
  </si>
  <si>
    <t>Small Business Economic Development Revolving Loan Fund</t>
  </si>
  <si>
    <t>PFD Crim</t>
  </si>
  <si>
    <t>PFDALDC</t>
  </si>
  <si>
    <t>PF Dividend Appropriation in lieu of Dividends to Criminals</t>
  </si>
  <si>
    <t>Bldg Safe</t>
  </si>
  <si>
    <t>BSA</t>
  </si>
  <si>
    <t>Building Safety Account</t>
  </si>
  <si>
    <t>Misc Earn</t>
  </si>
  <si>
    <t>ME</t>
  </si>
  <si>
    <t>Miscellaneous Earnings</t>
  </si>
  <si>
    <t>UA I/A</t>
  </si>
  <si>
    <t>UA IA TX</t>
  </si>
  <si>
    <t>UA Intra-Agency Transfers</t>
  </si>
  <si>
    <t>BLic&amp;Corp</t>
  </si>
  <si>
    <t>BLCFFT</t>
  </si>
  <si>
    <t>Business License and Corporation Filing Fees and Taxes</t>
  </si>
  <si>
    <t xml:space="preserve">PFC </t>
  </si>
  <si>
    <t>PFC</t>
  </si>
  <si>
    <t>Passenger Facility Charges</t>
  </si>
  <si>
    <t>Alcohol Fd</t>
  </si>
  <si>
    <t>AODATPF</t>
  </si>
  <si>
    <t>Alcohol &amp; Other Drug Abuse Treatment &amp; Prevention Fund</t>
  </si>
  <si>
    <t>Vets Endow</t>
  </si>
  <si>
    <t>AVMEF</t>
  </si>
  <si>
    <t>Alaska Veterans' Memorial Endowment Fund</t>
  </si>
  <si>
    <t>GOB DSFund</t>
  </si>
  <si>
    <t>GOBDSF</t>
  </si>
  <si>
    <t>General Obligation Bond Debt Service Fund</t>
  </si>
  <si>
    <t>ElectionFd</t>
  </si>
  <si>
    <t>EF</t>
  </si>
  <si>
    <t>Election Fund (HAVA)</t>
  </si>
  <si>
    <t>ASLC Bonds</t>
  </si>
  <si>
    <t>ASLCBP</t>
  </si>
  <si>
    <t>Alaska Student Loan Corporation Bond Proceeds</t>
  </si>
  <si>
    <t>Fed Unrstr</t>
  </si>
  <si>
    <t>FUR</t>
  </si>
  <si>
    <t>Federal Unrestricted Receipts</t>
  </si>
  <si>
    <t>Sr Care</t>
  </si>
  <si>
    <t>SECF</t>
  </si>
  <si>
    <t>Senior Care Fund</t>
  </si>
  <si>
    <t>Adak Ops</t>
  </si>
  <si>
    <t>AAO</t>
  </si>
  <si>
    <t xml:space="preserve">Adak Airport Operations </t>
  </si>
  <si>
    <t>Mine Trust</t>
  </si>
  <si>
    <t>MRTF</t>
  </si>
  <si>
    <t>Mine Reclamation Trust Fund</t>
  </si>
  <si>
    <t>SnoMachReg</t>
  </si>
  <si>
    <t>SMRR</t>
  </si>
  <si>
    <t>Snow Machine Registration Receipts</t>
  </si>
  <si>
    <t>Master LOC</t>
  </si>
  <si>
    <t>MLLC</t>
  </si>
  <si>
    <t>Master Lease Line of Credit</t>
  </si>
  <si>
    <t>AK Cap Inc</t>
  </si>
  <si>
    <t>ACIF</t>
  </si>
  <si>
    <t>Alaska Capital Income Fund</t>
  </si>
  <si>
    <t>F&amp;GRevBond</t>
  </si>
  <si>
    <t>AFGRBRF</t>
  </si>
  <si>
    <t>Alaska Fish and Game Revenue Bond Redemption Fund</t>
  </si>
  <si>
    <t>SFEntAcct</t>
  </si>
  <si>
    <t>ASFEA</t>
  </si>
  <si>
    <t>Alaska Sport Fishing Enterprise Account</t>
  </si>
  <si>
    <t>VehRntlTax</t>
  </si>
  <si>
    <t>VRTR</t>
  </si>
  <si>
    <t>Vehicle Rental Tax Receipts</t>
  </si>
  <si>
    <t>CFEC Rcpts</t>
  </si>
  <si>
    <t>CFECR</t>
  </si>
  <si>
    <t>Commercial Fisheries Entry Commission Receipts</t>
  </si>
  <si>
    <t>Anatomical</t>
  </si>
  <si>
    <t>AGAF</t>
  </si>
  <si>
    <t>Anatomical Gift Awareness Fund</t>
  </si>
  <si>
    <t>WCBG Fund</t>
  </si>
  <si>
    <t>WCBGF</t>
  </si>
  <si>
    <t>Workers' Compensation Benefits Guaranty Fund</t>
  </si>
  <si>
    <t>Ocn Rngr</t>
  </si>
  <si>
    <t>BFORP</t>
  </si>
  <si>
    <t>Berth Fees for the Ocean Ranger Program</t>
  </si>
  <si>
    <t>CPV Tax</t>
  </si>
  <si>
    <t>CPVT</t>
  </si>
  <si>
    <t>Commercial Passenger Vessel Tax</t>
  </si>
  <si>
    <t>Cr Shp Imp</t>
  </si>
  <si>
    <t>RCSIF</t>
  </si>
  <si>
    <t>Regional Cruise Ship Impact Fund</t>
  </si>
  <si>
    <t>Capstone</t>
  </si>
  <si>
    <t>ACARLF</t>
  </si>
  <si>
    <t>Alaska Capstone Avionics Revolving Loan Fund</t>
  </si>
  <si>
    <t>Renew Ener</t>
  </si>
  <si>
    <t>REGF</t>
  </si>
  <si>
    <t>Renewable Energy Grant Fund</t>
  </si>
  <si>
    <t>CSG Tax</t>
  </si>
  <si>
    <t>CSGT</t>
  </si>
  <si>
    <t>Cruise Ship Gambling Tax</t>
  </si>
  <si>
    <t>Fed ARRA</t>
  </si>
  <si>
    <t>ARRA</t>
  </si>
  <si>
    <t>Federal Stimulus: ARRA</t>
  </si>
  <si>
    <t>AHCC Rcpts</t>
  </si>
  <si>
    <t>AHCCR</t>
  </si>
  <si>
    <t>Alaska Housing Capital Corporation Receipts</t>
  </si>
  <si>
    <t>WhitTunnel</t>
  </si>
  <si>
    <t>WTTR</t>
  </si>
  <si>
    <t>Whittier Tunnel Toll Receipts</t>
  </si>
  <si>
    <t>UCR Rcpts</t>
  </si>
  <si>
    <t>UCRF</t>
  </si>
  <si>
    <t>Uniform Commercial Registration fees</t>
  </si>
  <si>
    <t>Boat Rcpts</t>
  </si>
  <si>
    <t>BRF</t>
  </si>
  <si>
    <t>Boat Registration Fees</t>
  </si>
  <si>
    <t>NGF Earn</t>
  </si>
  <si>
    <t>NGFE</t>
  </si>
  <si>
    <t>NGF Earnings</t>
  </si>
  <si>
    <t>Emrng Tech</t>
  </si>
  <si>
    <t>EETF</t>
  </si>
  <si>
    <t>Emerging Energy Technology Fund</t>
  </si>
  <si>
    <t>Crime VCF</t>
  </si>
  <si>
    <t>CVCF</t>
  </si>
  <si>
    <t>Crime Victim Compensation Fund</t>
  </si>
  <si>
    <t>Civil Legl</t>
  </si>
  <si>
    <t>CLSF</t>
  </si>
  <si>
    <t>Civil Legal Services Fund</t>
  </si>
  <si>
    <t>REAA Fund</t>
  </si>
  <si>
    <t>REAASF</t>
  </si>
  <si>
    <t>Regional Educational Attendance Area School Fund</t>
  </si>
  <si>
    <t>CharterRLF</t>
  </si>
  <si>
    <t>CCFRLF</t>
  </si>
  <si>
    <t>Commercial Charter Fisheries RLF</t>
  </si>
  <si>
    <t>MariculRLF</t>
  </si>
  <si>
    <t>MARLF</t>
  </si>
  <si>
    <t>Mariculture Revolving Loan Fund</t>
  </si>
  <si>
    <t>CQuota RLF</t>
  </si>
  <si>
    <t>CQERLF</t>
  </si>
  <si>
    <t>Community Quota Entity Revolving Loan Fund</t>
  </si>
  <si>
    <t>High Ed</t>
  </si>
  <si>
    <t>AHEIF</t>
  </si>
  <si>
    <t>Alaska Higher Education Investment Fund</t>
  </si>
  <si>
    <t>MicroRLF</t>
  </si>
  <si>
    <t>AMRLF</t>
  </si>
  <si>
    <t>Alaska Microloan Revolving Loan Fund</t>
  </si>
  <si>
    <t>GasPipeFnd</t>
  </si>
  <si>
    <t>ISNGPF</t>
  </si>
  <si>
    <t>In-State Natural Gas Pipeline Fund</t>
  </si>
  <si>
    <t>AKCW - ad fu</t>
  </si>
  <si>
    <t>ACWAF</t>
  </si>
  <si>
    <t>Alaska Clean Water Administrative Fund</t>
  </si>
  <si>
    <t>AKDW - ad fu</t>
  </si>
  <si>
    <t>ADWAF</t>
  </si>
  <si>
    <t>Alaska Drinking Water Administrative Fund</t>
  </si>
  <si>
    <t>ISPF - IA</t>
  </si>
  <si>
    <t>ISPF IA</t>
  </si>
  <si>
    <t>In-State Pipeline Fund Interagency</t>
  </si>
  <si>
    <t>Muni Bonds</t>
  </si>
  <si>
    <t>MBBB</t>
  </si>
  <si>
    <t>Municipal Bond Bank Bonds</t>
  </si>
  <si>
    <t>LicPlates</t>
  </si>
  <si>
    <t>LP</t>
  </si>
  <si>
    <t>License Plates</t>
  </si>
  <si>
    <t>AGDC - LNG</t>
  </si>
  <si>
    <t>ALNGPF</t>
  </si>
  <si>
    <t>Ak Liquified Natural Gas Project Fund</t>
  </si>
  <si>
    <t>AK LNG - IA</t>
  </si>
  <si>
    <t>ALNGPF IA</t>
  </si>
  <si>
    <t>Ak Liquified Natural Gas Project Fund Interagency</t>
  </si>
  <si>
    <t>VocRehab S</t>
  </si>
  <si>
    <t>VRSBERF</t>
  </si>
  <si>
    <t>Voc Rehab Small Business Enterprise Revolving Fund</t>
  </si>
  <si>
    <t>VaccAsses</t>
  </si>
  <si>
    <t>VAA</t>
  </si>
  <si>
    <t>Vaccine Assessment Account</t>
  </si>
  <si>
    <t>AvFuel Tax</t>
  </si>
  <si>
    <t>AVFUEL Tax</t>
  </si>
  <si>
    <t>Aviation Fuel Tax Account</t>
  </si>
  <si>
    <t>GF/LNG</t>
  </si>
  <si>
    <t>GFLNG</t>
  </si>
  <si>
    <t>General Fund Liquified Natural Gas Fund</t>
  </si>
  <si>
    <t>SBR Fund</t>
  </si>
  <si>
    <t>SBRF</t>
  </si>
  <si>
    <t>Statutory Budget Reserve Fund</t>
  </si>
  <si>
    <t>AirptLease</t>
  </si>
  <si>
    <t>RALR</t>
  </si>
  <si>
    <t>Rural Airport Lease Receipts</t>
  </si>
  <si>
    <t>AirPrt IA</t>
  </si>
  <si>
    <t>AL IA</t>
  </si>
  <si>
    <t>Airport Lease I/A</t>
  </si>
  <si>
    <t>RecidReduct</t>
  </si>
  <si>
    <t>RRF</t>
  </si>
  <si>
    <t>Recidivism Reduction Fund</t>
  </si>
  <si>
    <t>MediRecovery</t>
  </si>
  <si>
    <t>MMR</t>
  </si>
  <si>
    <t>Medicaid Monitory Recovery</t>
  </si>
  <si>
    <t>Ak CHlthIns</t>
  </si>
  <si>
    <t>ACHIF</t>
  </si>
  <si>
    <t>Alaska Comprehensive Health Insurance Fund</t>
  </si>
  <si>
    <t>Motor Fuel</t>
  </si>
  <si>
    <t>MFTR</t>
  </si>
  <si>
    <t>Motor Fuel Tax Receipts</t>
  </si>
  <si>
    <t>MET Fund</t>
  </si>
  <si>
    <t>MET</t>
  </si>
  <si>
    <t>Marijuana Education and Treatment Fund</t>
  </si>
  <si>
    <t>Invest</t>
  </si>
  <si>
    <t>SIETF</t>
  </si>
  <si>
    <t>Securities Investor Education and Training Fund</t>
  </si>
  <si>
    <t>Ed Endow</t>
  </si>
  <si>
    <t>EEF</t>
  </si>
  <si>
    <t>Education Endowment Fund</t>
  </si>
  <si>
    <t>PFD Raffle</t>
  </si>
  <si>
    <t>PFD RAF</t>
  </si>
  <si>
    <t>Dividend Raffle Fund</t>
  </si>
  <si>
    <t>Federal COVID</t>
  </si>
  <si>
    <t>COVID FED</t>
  </si>
  <si>
    <t>Federal COVID Receipts</t>
  </si>
  <si>
    <t>CRRSA FTA</t>
  </si>
  <si>
    <t>Federal CRRSA: Transit Authority</t>
  </si>
  <si>
    <t>CSLFRF</t>
  </si>
  <si>
    <t>Federal Stimulus: CSLFRF</t>
  </si>
  <si>
    <t>CRRSA HWY</t>
  </si>
  <si>
    <t>Federal CRRSA: Highway Administration</t>
  </si>
  <si>
    <t>CSLFRF RRT</t>
  </si>
  <si>
    <t>CSLFRF Revenue Replacement Tracking</t>
  </si>
  <si>
    <t>OffBudgetFu</t>
  </si>
  <si>
    <t>OBF</t>
  </si>
  <si>
    <t>Off Budget Fund</t>
  </si>
  <si>
    <t>http://legfin.akleg.gov/</t>
  </si>
  <si>
    <t>Other Useful Links:</t>
  </si>
  <si>
    <t>https://omb.alaska.gov/</t>
  </si>
  <si>
    <t>Legislative Finance</t>
  </si>
  <si>
    <t>Office of Management and Budget (OMB)</t>
  </si>
  <si>
    <t>IGRS - Intergovernmental Revenue Sharing</t>
  </si>
  <si>
    <t>Agency Accountant Review and add to APPR Tracking Log</t>
  </si>
  <si>
    <t>Start 
Date</t>
  </si>
  <si>
    <t>End 
Date</t>
  </si>
  <si>
    <t>Funding 
Acronym</t>
  </si>
  <si>
    <r>
      <t xml:space="preserve">New or Existing
</t>
    </r>
    <r>
      <rPr>
        <sz val="8"/>
        <color rgb="FFFF0000"/>
        <rFont val="Calibri Light"/>
        <family val="2"/>
      </rPr>
      <t>REQUIRED</t>
    </r>
  </si>
  <si>
    <r>
      <t xml:space="preserve">Group
</t>
    </r>
    <r>
      <rPr>
        <sz val="8"/>
        <color rgb="FFFF0000"/>
        <rFont val="Calibri Light"/>
        <family val="2"/>
      </rPr>
      <t>REQUIRED</t>
    </r>
  </si>
  <si>
    <r>
      <t xml:space="preserve">APGRP Name (RDU)
</t>
    </r>
    <r>
      <rPr>
        <sz val="8"/>
        <color rgb="FFFF0000"/>
        <rFont val="Calibri Light"/>
        <family val="2"/>
      </rPr>
      <t>REQUIRED IF NEW</t>
    </r>
  </si>
  <si>
    <r>
      <t xml:space="preserve">APGRP Short Name
</t>
    </r>
    <r>
      <rPr>
        <sz val="8"/>
        <color rgb="FFFF0000"/>
        <rFont val="Calibri Light"/>
        <family val="2"/>
      </rPr>
      <t>REQUIRED IF NEW</t>
    </r>
  </si>
  <si>
    <r>
      <t xml:space="preserve">New or Existing
</t>
    </r>
    <r>
      <rPr>
        <sz val="8"/>
        <color rgb="FFFF0000"/>
        <rFont val="Calibri Light"/>
        <family val="2"/>
      </rPr>
      <t>REQUIRED</t>
    </r>
    <r>
      <rPr>
        <sz val="12"/>
        <rFont val="Calibri Light"/>
        <family val="2"/>
      </rPr>
      <t xml:space="preserve"> </t>
    </r>
  </si>
  <si>
    <r>
      <t xml:space="preserve">TYPE
</t>
    </r>
    <r>
      <rPr>
        <sz val="8"/>
        <color rgb="FFFF0000"/>
        <rFont val="Calibri Light"/>
        <family val="2"/>
      </rPr>
      <t>REQUIRED</t>
    </r>
  </si>
  <si>
    <r>
      <t xml:space="preserve">APTYP Name (Component) 
</t>
    </r>
    <r>
      <rPr>
        <sz val="8"/>
        <color rgb="FFFF0000"/>
        <rFont val="Calibri Light"/>
        <family val="2"/>
      </rPr>
      <t>REQUIRED IF NEW</t>
    </r>
  </si>
  <si>
    <r>
      <t xml:space="preserve">APTYP Short Name
</t>
    </r>
    <r>
      <rPr>
        <sz val="8"/>
        <color rgb="FFFF0000"/>
        <rFont val="Calibri Light"/>
        <family val="2"/>
      </rPr>
      <t>REQUIRED IF NEW</t>
    </r>
  </si>
  <si>
    <r>
      <t xml:space="preserve">OMB Fund Code
</t>
    </r>
    <r>
      <rPr>
        <sz val="8"/>
        <color rgb="FFFF0000"/>
        <rFont val="Calibri Light"/>
        <family val="2"/>
      </rPr>
      <t>REQUIRED</t>
    </r>
  </si>
  <si>
    <r>
      <t xml:space="preserve">Appropriation Unit (APPR) Name
</t>
    </r>
    <r>
      <rPr>
        <sz val="8"/>
        <color rgb="FFFF0000"/>
        <rFont val="Calibri Light"/>
        <family val="2"/>
      </rPr>
      <t>REQUIRED</t>
    </r>
  </si>
  <si>
    <r>
      <t xml:space="preserve">APPR Short Name
</t>
    </r>
    <r>
      <rPr>
        <sz val="8"/>
        <color rgb="FFFF0000"/>
        <rFont val="Calibri Light"/>
        <family val="2"/>
      </rPr>
      <t>REQUIRED</t>
    </r>
  </si>
  <si>
    <r>
      <t xml:space="preserve">Description
</t>
    </r>
    <r>
      <rPr>
        <sz val="8"/>
        <rFont val="Calibri Light"/>
        <family val="2"/>
      </rPr>
      <t>OPTIONAL</t>
    </r>
  </si>
  <si>
    <r>
      <t xml:space="preserve">Classification
</t>
    </r>
    <r>
      <rPr>
        <sz val="8"/>
        <color rgb="FFFF0000"/>
        <rFont val="Calibri Light"/>
        <family val="2"/>
      </rPr>
      <t>REQUIRED</t>
    </r>
  </si>
  <si>
    <r>
      <t xml:space="preserve">Class
</t>
    </r>
    <r>
      <rPr>
        <sz val="8"/>
        <color rgb="FFFF0000"/>
        <rFont val="Calibri Light"/>
        <family val="2"/>
      </rPr>
      <t>REQUIRED</t>
    </r>
  </si>
  <si>
    <r>
      <t xml:space="preserve">Category
</t>
    </r>
    <r>
      <rPr>
        <sz val="8"/>
        <color rgb="FFFF0000"/>
        <rFont val="Calibri Light"/>
        <family val="2"/>
      </rPr>
      <t>REQUIRED</t>
    </r>
  </si>
  <si>
    <r>
      <t xml:space="preserve">Extended Description
</t>
    </r>
    <r>
      <rPr>
        <sz val="8"/>
        <rFont val="Calibri Light"/>
        <family val="2"/>
      </rPr>
      <t>OPTIONAL</t>
    </r>
  </si>
  <si>
    <t>REQUEST TO ESTABLISH A NEW APPROPRIATION UNIT, APPROPRIATION TYPE, AND/OR APPROPRIATION GROUP</t>
  </si>
  <si>
    <t>EED</t>
  </si>
  <si>
    <t>DOL</t>
  </si>
  <si>
    <t>CED</t>
  </si>
  <si>
    <t>MVA</t>
  </si>
  <si>
    <t>DOT</t>
  </si>
  <si>
    <t>FCS</t>
  </si>
  <si>
    <t>Dept Num</t>
  </si>
  <si>
    <t>IRIS 
Fund</t>
  </si>
  <si>
    <r>
      <rPr>
        <b/>
        <i/>
        <sz val="11"/>
        <color theme="10"/>
        <rFont val="Calibri Light"/>
        <family val="2"/>
      </rPr>
      <t xml:space="preserve">Please see example file at </t>
    </r>
    <r>
      <rPr>
        <b/>
        <u/>
        <sz val="11"/>
        <color theme="10"/>
        <rFont val="Calibri Light"/>
        <family val="2"/>
      </rPr>
      <t>https://doa.alaska.gov/dof/forms/resource/APPR-ADD-CHG-Example.xlsx</t>
    </r>
    <r>
      <rPr>
        <b/>
        <i/>
        <sz val="11"/>
        <color theme="10"/>
        <rFont val="Calibri Light"/>
        <family val="2"/>
      </rPr>
      <t xml:space="preserve"> for further guidance on how to complete this worksheet.</t>
    </r>
  </si>
  <si>
    <t>Numeric APPR Class Indicator</t>
  </si>
  <si>
    <t>Invalid Combinations</t>
  </si>
  <si>
    <t>Appropriation Unit</t>
  </si>
  <si>
    <t xml:space="preserve">  State of Alaska                     </t>
  </si>
  <si>
    <t xml:space="preserve">  Department of Administration       </t>
  </si>
  <si>
    <t xml:space="preserve">  Division of Finance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</si>
</sst>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00"/>
    <numFmt numFmtId="166" formatCode="mm/dd/yy;@"/>
    <numFmt numFmtId="167" formatCode="mm/dd/yyyy;@"/>
  </numFmts>
  <fonts count="30" x14ac:knownFonts="1">
    <font>
      <sz val="11"/>
      <color theme="1"/>
      <name val="Calibri Light"/>
      <family val="2"/>
    </font>
    <font>
      <sz val="11"/>
      <color theme="1"/>
      <name val="Calibri"/>
      <family val="2"/>
      <scheme val="minor"/>
    </font>
    <font>
      <b/>
      <sz val="12"/>
      <color theme="1"/>
      <name val="Arial Narrow"/>
      <family val="2"/>
    </font>
    <font>
      <sz val="10"/>
      <name val="Arial"/>
      <family val="2"/>
    </font>
    <font>
      <b/>
      <sz val="12"/>
      <color theme="0"/>
      <name val="Arial Narrow"/>
      <family val="2"/>
    </font>
    <font>
      <sz val="12"/>
      <color rgb="FF0000FF"/>
      <name val="Comic Sans MS"/>
      <family val="4"/>
    </font>
    <font>
      <sz val="12"/>
      <color rgb="FF0000FF"/>
      <name val="Arial Narrow"/>
      <family val="2"/>
    </font>
    <font>
      <sz val="12"/>
      <color theme="1"/>
      <name val="Calibri Light"/>
      <family val="2"/>
    </font>
    <font>
      <b/>
      <sz val="14"/>
      <color theme="1"/>
      <name val="Calibri Light"/>
      <family val="2"/>
    </font>
    <font>
      <b/>
      <sz val="12"/>
      <color theme="1"/>
      <name val="Calibri Light"/>
      <family val="2"/>
    </font>
    <font>
      <sz val="12"/>
      <name val="Calibri Light"/>
      <family val="2"/>
    </font>
    <font>
      <sz val="8"/>
      <color rgb="FFFF0000"/>
      <name val="Calibri Light"/>
      <family val="2"/>
    </font>
    <font>
      <sz val="10"/>
      <name val="Calibri Light"/>
      <family val="2"/>
    </font>
    <font>
      <sz val="8"/>
      <name val="Calibri Light"/>
      <family val="2"/>
    </font>
    <font>
      <sz val="10"/>
      <color theme="1"/>
      <name val="Calibri Light"/>
      <family val="2"/>
    </font>
    <font>
      <b/>
      <sz val="12"/>
      <name val="Calibri Light"/>
      <family val="2"/>
    </font>
    <font>
      <b/>
      <sz val="10"/>
      <name val="Calibri Light"/>
      <family val="2"/>
    </font>
    <font>
      <b/>
      <sz val="16"/>
      <color theme="1"/>
      <name val="Calibri Light"/>
      <family val="2"/>
    </font>
    <font>
      <b/>
      <sz val="18"/>
      <color theme="1"/>
      <name val="Calibri Light"/>
      <family val="2"/>
    </font>
    <font>
      <b/>
      <sz val="11"/>
      <color rgb="FF000000"/>
      <name val="Calibri Light"/>
      <family val="2"/>
    </font>
    <font>
      <sz val="11"/>
      <color rgb="FF000000"/>
      <name val="Calibri Light"/>
      <family val="2"/>
    </font>
    <font>
      <b/>
      <u/>
      <sz val="12"/>
      <color theme="1"/>
      <name val="Calibri Light"/>
      <family val="2"/>
    </font>
    <font>
      <sz val="20"/>
      <color theme="1"/>
      <name val="Calibri Light"/>
      <family val="2"/>
    </font>
    <font>
      <b/>
      <sz val="20"/>
      <color theme="1"/>
      <name val="Calibri Light"/>
      <family val="2"/>
    </font>
    <font>
      <u/>
      <sz val="12"/>
      <color theme="10"/>
      <name val="Calibri Light"/>
      <family val="2"/>
    </font>
    <font>
      <u/>
      <sz val="11"/>
      <color theme="10"/>
      <name val="Calibri Light"/>
      <family val="2"/>
    </font>
    <font>
      <b/>
      <u/>
      <sz val="11"/>
      <color theme="10"/>
      <name val="Calibri Light"/>
      <family val="2"/>
    </font>
    <font>
      <b/>
      <i/>
      <sz val="11"/>
      <color theme="10"/>
      <name val="Calibri Light"/>
      <family val="2"/>
    </font>
    <font>
      <sz val="10"/>
      <color theme="1"/>
      <name val="Consolas"/>
      <family val="3"/>
    </font>
    <font>
      <sz val="12"/>
      <color theme="1"/>
      <name val="Consolas"/>
      <family val="3"/>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medium">
        <color theme="4" tint="0.79995117038483843"/>
      </left>
      <right/>
      <top style="medium">
        <color theme="4" tint="0.79998168889431442"/>
      </top>
      <bottom/>
      <diagonal/>
    </border>
    <border>
      <left/>
      <right/>
      <top style="medium">
        <color theme="4" tint="0.79998168889431442"/>
      </top>
      <bottom/>
      <diagonal/>
    </border>
    <border>
      <left/>
      <right style="medium">
        <color theme="4" tint="0.79995117038483843"/>
      </right>
      <top style="medium">
        <color theme="4" tint="0.79998168889431442"/>
      </top>
      <bottom/>
      <diagonal/>
    </border>
    <border>
      <left style="medium">
        <color theme="4" tint="0.79995117038483843"/>
      </left>
      <right/>
      <top/>
      <bottom/>
      <diagonal/>
    </border>
    <border>
      <left/>
      <right style="medium">
        <color theme="4" tint="0.79995117038483843"/>
      </right>
      <top/>
      <bottom/>
      <diagonal/>
    </border>
    <border>
      <left style="medium">
        <color theme="4" tint="0.79995117038483843"/>
      </left>
      <right/>
      <top/>
      <bottom style="medium">
        <color theme="4" tint="0.79995117038483843"/>
      </bottom>
      <diagonal/>
    </border>
    <border>
      <left/>
      <right/>
      <top/>
      <bottom style="medium">
        <color theme="4" tint="0.79995117038483843"/>
      </bottom>
      <diagonal/>
    </border>
    <border>
      <left/>
      <right style="medium">
        <color theme="4" tint="0.79995117038483843"/>
      </right>
      <top/>
      <bottom style="medium">
        <color theme="4" tint="0.79995117038483843"/>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7">
    <xf numFmtId="0" fontId="0" fillId="0" borderId="0"/>
    <xf numFmtId="0" fontId="3" fillId="0" borderId="0"/>
    <xf numFmtId="0" fontId="3" fillId="0" borderId="0"/>
    <xf numFmtId="0" fontId="3" fillId="0" borderId="0"/>
    <xf numFmtId="0" fontId="3" fillId="0" borderId="0"/>
    <xf numFmtId="0" fontId="1" fillId="0" borderId="0"/>
    <xf numFmtId="0" fontId="25" fillId="0" borderId="0" applyNumberFormat="0" applyFill="0" applyBorder="0" applyAlignment="0" applyProtection="0"/>
  </cellStyleXfs>
  <cellXfs count="97">
    <xf numFmtId="0" fontId="0" fillId="0" borderId="0" xfId="0"/>
    <xf numFmtId="0" fontId="4" fillId="8" borderId="7" xfId="0" applyFont="1" applyFill="1" applyBorder="1" applyAlignment="1">
      <alignment horizontal="center"/>
    </xf>
    <xf numFmtId="0" fontId="4" fillId="8" borderId="8" xfId="0" applyFont="1" applyFill="1" applyBorder="1" applyAlignment="1">
      <alignment horizontal="center"/>
    </xf>
    <xf numFmtId="0" fontId="2" fillId="8" borderId="9" xfId="0" applyFont="1" applyFill="1" applyBorder="1" applyAlignment="1">
      <alignment horizontal="center"/>
    </xf>
    <xf numFmtId="0" fontId="2" fillId="0" borderId="0" xfId="0" applyFont="1" applyAlignment="1">
      <alignment horizontal="center"/>
    </xf>
    <xf numFmtId="0" fontId="2" fillId="9" borderId="10" xfId="0" applyFont="1" applyFill="1" applyBorder="1"/>
    <xf numFmtId="0" fontId="5" fillId="0" borderId="3" xfId="0" applyFont="1" applyBorder="1"/>
    <xf numFmtId="0" fontId="6" fillId="0" borderId="0" xfId="0" applyFont="1"/>
    <xf numFmtId="14" fontId="5" fillId="0" borderId="3" xfId="0" applyNumberFormat="1" applyFont="1" applyBorder="1"/>
    <xf numFmtId="0" fontId="0" fillId="0" borderId="11" xfId="0" applyBorder="1"/>
    <xf numFmtId="0" fontId="5" fillId="0" borderId="6" xfId="0" applyFont="1" applyBorder="1"/>
    <xf numFmtId="14" fontId="5" fillId="0" borderId="6" xfId="0" applyNumberFormat="1" applyFont="1" applyBorder="1"/>
    <xf numFmtId="0" fontId="0" fillId="0" borderId="12" xfId="0" applyBorder="1"/>
    <xf numFmtId="0" fontId="0" fillId="0" borderId="13" xfId="0" applyBorder="1"/>
    <xf numFmtId="0" fontId="0" fillId="0" borderId="14" xfId="0" applyBorder="1"/>
    <xf numFmtId="164" fontId="7" fillId="4" borderId="0" xfId="0" applyNumberFormat="1" applyFont="1" applyFill="1" applyAlignment="1">
      <alignment vertical="center"/>
    </xf>
    <xf numFmtId="0" fontId="7" fillId="0" borderId="0" xfId="0" applyFont="1" applyAlignment="1">
      <alignment vertical="center"/>
    </xf>
    <xf numFmtId="0" fontId="9" fillId="4" borderId="0" xfId="0" applyFont="1" applyFill="1" applyAlignment="1">
      <alignment horizontal="right"/>
    </xf>
    <xf numFmtId="0" fontId="7" fillId="4" borderId="0" xfId="0" applyFont="1" applyFill="1" applyAlignment="1" applyProtection="1">
      <alignment wrapText="1"/>
      <protection locked="0"/>
    </xf>
    <xf numFmtId="0" fontId="7" fillId="4" borderId="0" xfId="0" applyFont="1" applyFill="1" applyAlignment="1">
      <alignment vertical="center"/>
    </xf>
    <xf numFmtId="0" fontId="7" fillId="4" borderId="0" xfId="0" applyFont="1" applyFill="1" applyAlignment="1">
      <alignment vertical="center" wrapText="1"/>
    </xf>
    <xf numFmtId="0" fontId="7" fillId="7" borderId="2" xfId="0" applyFont="1" applyFill="1" applyBorder="1" applyAlignment="1" applyProtection="1">
      <alignment horizontal="center"/>
      <protection locked="0"/>
    </xf>
    <xf numFmtId="0" fontId="10" fillId="6" borderId="18" xfId="0" applyFont="1" applyFill="1" applyBorder="1" applyAlignment="1">
      <alignment wrapText="1"/>
    </xf>
    <xf numFmtId="0" fontId="10" fillId="6" borderId="19" xfId="0" applyFont="1" applyFill="1" applyBorder="1" applyAlignment="1">
      <alignment wrapText="1"/>
    </xf>
    <xf numFmtId="0" fontId="10" fillId="5" borderId="19" xfId="0" applyFont="1" applyFill="1" applyBorder="1" applyAlignment="1">
      <alignment wrapText="1"/>
    </xf>
    <xf numFmtId="166" fontId="12" fillId="5" borderId="19" xfId="0" applyNumberFormat="1" applyFont="1" applyFill="1" applyBorder="1" applyAlignment="1">
      <alignment wrapText="1"/>
    </xf>
    <xf numFmtId="164" fontId="12" fillId="3" borderId="19" xfId="0" applyNumberFormat="1" applyFont="1" applyFill="1" applyBorder="1" applyAlignment="1">
      <alignment wrapText="1"/>
    </xf>
    <xf numFmtId="0" fontId="10" fillId="3" borderId="19" xfId="0" applyFont="1" applyFill="1" applyBorder="1" applyAlignment="1">
      <alignment wrapText="1"/>
    </xf>
    <xf numFmtId="0" fontId="10" fillId="2" borderId="19" xfId="0" applyFont="1" applyFill="1" applyBorder="1" applyAlignment="1">
      <alignment wrapText="1"/>
    </xf>
    <xf numFmtId="0" fontId="10" fillId="0" borderId="0" xfId="0" applyFont="1"/>
    <xf numFmtId="0" fontId="8" fillId="4" borderId="0" xfId="0" applyFont="1" applyFill="1" applyAlignment="1">
      <alignment horizontal="left" vertical="center" indent="6"/>
    </xf>
    <xf numFmtId="0" fontId="8" fillId="4" borderId="0" xfId="0" applyFont="1" applyFill="1" applyAlignment="1">
      <alignment vertical="center"/>
    </xf>
    <xf numFmtId="0" fontId="9" fillId="4" borderId="0" xfId="0" applyFont="1" applyFill="1" applyAlignment="1">
      <alignment vertical="center" wrapText="1"/>
    </xf>
    <xf numFmtId="0" fontId="7" fillId="0" borderId="0" xfId="0" applyFont="1"/>
    <xf numFmtId="0" fontId="14" fillId="0" borderId="1" xfId="0" applyFont="1" applyBorder="1"/>
    <xf numFmtId="0" fontId="14" fillId="0" borderId="1" xfId="0" applyFont="1" applyBorder="1" applyAlignment="1">
      <alignment horizontal="center" wrapText="1"/>
    </xf>
    <xf numFmtId="0" fontId="12" fillId="0" borderId="1" xfId="0" applyFont="1" applyBorder="1"/>
    <xf numFmtId="0" fontId="12" fillId="0" borderId="1" xfId="0" applyFont="1" applyBorder="1" applyAlignment="1">
      <alignment horizontal="center" wrapText="1"/>
    </xf>
    <xf numFmtId="0" fontId="12" fillId="0" borderId="1" xfId="2" applyFont="1" applyBorder="1"/>
    <xf numFmtId="0" fontId="21" fillId="0" borderId="0" xfId="0" applyFont="1"/>
    <xf numFmtId="164"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166" fontId="7" fillId="0" borderId="0" xfId="0" applyNumberFormat="1" applyFont="1" applyAlignment="1" applyProtection="1">
      <alignment vertical="center"/>
      <protection locked="0"/>
    </xf>
    <xf numFmtId="0" fontId="18" fillId="4" borderId="0" xfId="0" applyFont="1" applyFill="1" applyAlignment="1">
      <alignment vertical="center" wrapText="1"/>
    </xf>
    <xf numFmtId="164" fontId="22" fillId="0" borderId="0" xfId="0" applyNumberFormat="1" applyFont="1" applyAlignment="1" applyProtection="1">
      <alignment vertical="center"/>
      <protection locked="0"/>
    </xf>
    <xf numFmtId="0" fontId="8" fillId="0" borderId="0" xfId="0" applyFont="1" applyAlignment="1">
      <alignment horizontal="left" vertical="center" indent="6"/>
    </xf>
    <xf numFmtId="0" fontId="23" fillId="4" borderId="0" xfId="0" applyFont="1" applyFill="1" applyAlignment="1">
      <alignment horizontal="left" vertical="center" indent="6"/>
    </xf>
    <xf numFmtId="0" fontId="22" fillId="0" borderId="0" xfId="0" applyFont="1" applyAlignment="1" applyProtection="1">
      <alignment vertical="center"/>
      <protection locked="0"/>
    </xf>
    <xf numFmtId="166" fontId="22" fillId="0" borderId="0" xfId="0" applyNumberFormat="1" applyFont="1" applyAlignment="1" applyProtection="1">
      <alignment vertical="center"/>
      <protection locked="0"/>
    </xf>
    <xf numFmtId="0" fontId="22" fillId="0" borderId="0" xfId="0" applyFont="1" applyAlignment="1">
      <alignment vertical="center"/>
    </xf>
    <xf numFmtId="0" fontId="8" fillId="0" borderId="0" xfId="0" applyFont="1" applyAlignment="1">
      <alignment horizontal="right" indent="1"/>
    </xf>
    <xf numFmtId="0" fontId="17" fillId="0" borderId="0" xfId="0" applyFont="1"/>
    <xf numFmtId="0" fontId="24" fillId="0" borderId="0" xfId="6" applyFont="1"/>
    <xf numFmtId="0" fontId="7" fillId="0" borderId="0" xfId="0" applyFont="1" applyAlignment="1">
      <alignment wrapText="1"/>
    </xf>
    <xf numFmtId="0" fontId="15" fillId="0" borderId="0" xfId="2" applyFont="1" applyAlignment="1">
      <alignment vertical="center"/>
    </xf>
    <xf numFmtId="0" fontId="15" fillId="0" borderId="0" xfId="2" applyFont="1" applyAlignment="1">
      <alignment vertical="center" wrapText="1"/>
    </xf>
    <xf numFmtId="0" fontId="19" fillId="0" borderId="0" xfId="2" applyFont="1" applyAlignment="1">
      <alignment horizontal="left" vertical="center" wrapText="1"/>
    </xf>
    <xf numFmtId="0" fontId="20" fillId="0" borderId="0" xfId="2" applyFont="1" applyAlignment="1">
      <alignment horizontal="center" vertical="center"/>
    </xf>
    <xf numFmtId="49" fontId="20" fillId="0" borderId="0" xfId="2" quotePrefix="1" applyNumberFormat="1" applyFont="1" applyAlignment="1">
      <alignment horizontal="center" vertical="center"/>
    </xf>
    <xf numFmtId="0" fontId="20" fillId="0" borderId="0" xfId="2" applyFont="1" applyAlignment="1">
      <alignment vertical="center" wrapText="1"/>
    </xf>
    <xf numFmtId="49" fontId="20" fillId="0" borderId="0" xfId="2" applyNumberFormat="1" applyFont="1" applyAlignment="1">
      <alignment horizontal="center" vertical="center"/>
    </xf>
    <xf numFmtId="0" fontId="12" fillId="0" borderId="17" xfId="0" applyFont="1" applyBorder="1" applyAlignment="1">
      <alignment horizontal="center"/>
    </xf>
    <xf numFmtId="0" fontId="14" fillId="0" borderId="15" xfId="0" applyFont="1" applyBorder="1"/>
    <xf numFmtId="0" fontId="12" fillId="0" borderId="15" xfId="0" applyFont="1" applyBorder="1"/>
    <xf numFmtId="0" fontId="14" fillId="0" borderId="15" xfId="0" applyFont="1" applyBorder="1" applyAlignment="1">
      <alignment horizontal="center" wrapText="1"/>
    </xf>
    <xf numFmtId="0" fontId="12" fillId="0" borderId="21" xfId="0" applyFont="1" applyBorder="1" applyAlignment="1">
      <alignment horizontal="center"/>
    </xf>
    <xf numFmtId="0" fontId="16" fillId="0" borderId="5" xfId="0" applyFont="1" applyBorder="1" applyAlignment="1">
      <alignment horizontal="left" wrapText="1"/>
    </xf>
    <xf numFmtId="0" fontId="16" fillId="0" borderId="23" xfId="0" applyFont="1" applyBorder="1" applyAlignment="1">
      <alignment horizontal="left" wrapText="1"/>
    </xf>
    <xf numFmtId="0" fontId="16" fillId="0" borderId="22" xfId="0" applyFont="1" applyBorder="1" applyAlignment="1">
      <alignment horizontal="left" wrapText="1"/>
    </xf>
    <xf numFmtId="0" fontId="7" fillId="0" borderId="0" xfId="0" applyFont="1" applyAlignment="1">
      <alignment horizontal="center"/>
    </xf>
    <xf numFmtId="0" fontId="14" fillId="0" borderId="16" xfId="0" applyFont="1" applyBorder="1" applyAlignment="1">
      <alignment horizontal="center"/>
    </xf>
    <xf numFmtId="0" fontId="12" fillId="0" borderId="16" xfId="0" applyFont="1" applyBorder="1" applyAlignment="1">
      <alignment horizontal="center"/>
    </xf>
    <xf numFmtId="0" fontId="14" fillId="0" borderId="4" xfId="0" applyFont="1" applyBorder="1" applyAlignment="1">
      <alignment horizontal="center"/>
    </xf>
    <xf numFmtId="0" fontId="9" fillId="0" borderId="0" xfId="0" applyFont="1"/>
    <xf numFmtId="49" fontId="28" fillId="0" borderId="15" xfId="0" applyNumberFormat="1" applyFont="1" applyBorder="1" applyAlignment="1" applyProtection="1">
      <alignment horizontal="left" vertical="top" wrapText="1"/>
      <protection locked="0"/>
    </xf>
    <xf numFmtId="0" fontId="10" fillId="2" borderId="20" xfId="0" applyFont="1" applyFill="1" applyBorder="1" applyAlignment="1">
      <alignment horizontal="center" wrapText="1"/>
    </xf>
    <xf numFmtId="0" fontId="10" fillId="11" borderId="20" xfId="0" applyFont="1" applyFill="1" applyBorder="1" applyAlignment="1">
      <alignment horizontal="left" wrapText="1"/>
    </xf>
    <xf numFmtId="0" fontId="28" fillId="0" borderId="15"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167" fontId="28" fillId="0" borderId="15" xfId="0" applyNumberFormat="1" applyFont="1" applyBorder="1" applyAlignment="1" applyProtection="1">
      <alignment horizontal="left" vertical="top" wrapText="1"/>
      <protection locked="0"/>
    </xf>
    <xf numFmtId="165" fontId="28" fillId="0" borderId="15" xfId="0" applyNumberFormat="1" applyFont="1" applyBorder="1" applyAlignment="1" applyProtection="1">
      <alignment horizontal="left" vertical="top" wrapText="1"/>
      <protection locked="0"/>
    </xf>
    <xf numFmtId="0" fontId="28" fillId="0" borderId="15" xfId="0" applyFont="1" applyBorder="1" applyAlignment="1">
      <alignment horizontal="left" vertical="top" wrapText="1"/>
    </xf>
    <xf numFmtId="0" fontId="28" fillId="0" borderId="21" xfId="0" applyFont="1" applyBorder="1" applyAlignment="1">
      <alignment horizontal="left" vertical="top" wrapText="1"/>
    </xf>
    <xf numFmtId="0" fontId="28" fillId="0" borderId="0" xfId="0" applyFont="1" applyAlignment="1">
      <alignment horizontal="left" vertical="top"/>
    </xf>
    <xf numFmtId="0" fontId="28" fillId="0" borderId="1" xfId="0" applyFont="1" applyBorder="1" applyAlignment="1">
      <alignment horizontal="left" vertical="top" wrapText="1"/>
    </xf>
    <xf numFmtId="0" fontId="29" fillId="0" borderId="0" xfId="0" applyFont="1" applyAlignment="1">
      <alignment horizontal="left" vertical="top"/>
    </xf>
    <xf numFmtId="0" fontId="28" fillId="0" borderId="16" xfId="0" applyFont="1" applyBorder="1" applyAlignment="1" applyProtection="1">
      <alignment horizontal="left" vertical="top" wrapText="1"/>
      <protection locked="0"/>
    </xf>
    <xf numFmtId="49" fontId="28" fillId="0" borderId="1" xfId="0" applyNumberFormat="1"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167" fontId="28" fillId="0" borderId="1" xfId="0" applyNumberFormat="1" applyFont="1" applyBorder="1" applyAlignment="1" applyProtection="1">
      <alignment horizontal="left" vertical="top" wrapText="1"/>
      <protection locked="0"/>
    </xf>
    <xf numFmtId="165" fontId="28" fillId="0" borderId="1" xfId="0" applyNumberFormat="1" applyFont="1" applyBorder="1" applyAlignment="1" applyProtection="1">
      <alignment horizontal="left" vertical="top" wrapText="1"/>
      <protection locked="0"/>
    </xf>
    <xf numFmtId="0" fontId="28" fillId="0" borderId="17" xfId="0" applyFont="1" applyBorder="1" applyAlignment="1">
      <alignment horizontal="left" vertical="top" wrapText="1"/>
    </xf>
    <xf numFmtId="0" fontId="7" fillId="4" borderId="0" xfId="0" applyFont="1" applyFill="1" applyAlignment="1">
      <alignment horizontal="center" vertical="center"/>
    </xf>
    <xf numFmtId="0" fontId="7" fillId="10" borderId="3" xfId="0" applyFont="1" applyFill="1" applyBorder="1" applyAlignment="1" applyProtection="1">
      <alignment horizontal="left" wrapText="1" indent="1"/>
      <protection locked="0"/>
    </xf>
    <xf numFmtId="14" fontId="7" fillId="10" borderId="6" xfId="0" applyNumberFormat="1" applyFont="1" applyFill="1" applyBorder="1" applyAlignment="1" applyProtection="1">
      <alignment horizontal="left" wrapText="1" indent="1"/>
      <protection locked="0"/>
    </xf>
    <xf numFmtId="0" fontId="26" fillId="4" borderId="0" xfId="6" applyFont="1" applyFill="1" applyBorder="1" applyAlignment="1" applyProtection="1">
      <alignment horizontal="left" vertical="center" indent="8"/>
    </xf>
    <xf numFmtId="0" fontId="25" fillId="4" borderId="0" xfId="6" applyFill="1" applyBorder="1" applyAlignment="1" applyProtection="1">
      <alignment horizontal="left" vertical="center" indent="8"/>
    </xf>
  </cellXfs>
  <cellStyles count="7">
    <cellStyle name="Hyperlink" xfId="6" builtinId="8" customBuiltin="1"/>
    <cellStyle name="Normal" xfId="0" builtinId="0" customBuiltin="1"/>
    <cellStyle name="Normal 2" xfId="2" xr:uid="{00000000-0005-0000-0000-000001000000}"/>
    <cellStyle name="Normal 2 2" xfId="3" xr:uid="{00000000-0005-0000-0000-000002000000}"/>
    <cellStyle name="Normal 3" xfId="4" xr:uid="{00000000-0005-0000-0000-000003000000}"/>
    <cellStyle name="Normal 4" xfId="1" xr:uid="{00000000-0005-0000-0000-000004000000}"/>
    <cellStyle name="Normal 5" xfId="5" xr:uid="{00000000-0005-0000-0000-000005000000}"/>
  </cellStyles>
  <dxfs count="56">
    <dxf>
      <font>
        <b val="0"/>
        <i val="0"/>
        <strike val="0"/>
        <condense val="0"/>
        <extend val="0"/>
        <outline val="0"/>
        <shadow val="0"/>
        <u val="none"/>
        <vertAlign val="baseline"/>
        <sz val="10"/>
        <color auto="1"/>
        <name val="Calibri Light"/>
        <family val="2"/>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Light"/>
        <family val="2"/>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Light"/>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Light"/>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Light"/>
        <family val="2"/>
        <scheme val="none"/>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Light"/>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Light"/>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Light"/>
        <family val="2"/>
        <scheme val="none"/>
      </font>
      <numFmt numFmtId="30" formatCode="@"/>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Light"/>
        <family val="2"/>
        <scheme val="none"/>
      </font>
      <fill>
        <patternFill patternType="none">
          <fgColor indexed="64"/>
          <bgColor auto="1"/>
        </patternFill>
      </fill>
      <alignment horizontal="center"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font>
        <b/>
        <i val="0"/>
        <strike val="0"/>
        <condense val="0"/>
        <extend val="0"/>
        <outline val="0"/>
        <shadow val="0"/>
        <u val="none"/>
        <vertAlign val="baseline"/>
        <sz val="11"/>
        <color rgb="FF000000"/>
        <name val="Calibri Light"/>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
      <font>
        <color rgb="FF9C0006"/>
      </font>
      <fill>
        <patternFill>
          <bgColor theme="9" tint="0.59996337778862885"/>
        </patternFill>
      </fill>
    </dxf>
    <dxf>
      <font>
        <color rgb="FF006100"/>
      </font>
      <fill>
        <patternFill>
          <bgColor theme="7" tint="0.59996337778862885"/>
        </patternFill>
      </fill>
    </dxf>
    <dxf>
      <font>
        <color rgb="FF006100"/>
      </font>
      <fill>
        <patternFill>
          <bgColor rgb="FFC6EFCE"/>
        </patternFill>
      </fill>
    </dxf>
    <dxf>
      <font>
        <color theme="3"/>
      </font>
      <fill>
        <patternFill>
          <bgColor theme="3"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color theme="1"/>
        <name val="Consolas"/>
        <family val="3"/>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theme="1"/>
        <name val="Consolas"/>
        <family val="3"/>
        <scheme val="none"/>
      </font>
      <numFmt numFmtId="0" formatCode="General"/>
      <alignment horizontal="left" vertical="top"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border>
      <protection locked="0" hidden="0"/>
    </dxf>
    <dxf>
      <font>
        <b val="0"/>
        <i val="0"/>
        <strike val="0"/>
        <condense val="0"/>
        <extend val="0"/>
        <outline val="0"/>
        <shadow val="0"/>
        <u val="none"/>
        <vertAlign val="baseline"/>
        <sz val="10"/>
        <color theme="1"/>
        <name val="Consolas"/>
        <family val="3"/>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theme="1"/>
        <name val="Consolas"/>
        <family val="3"/>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theme="1"/>
        <name val="Consolas"/>
        <family val="3"/>
        <scheme val="none"/>
      </font>
      <numFmt numFmtId="165" formatCode="00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167" formatCode="mm/d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167" formatCode="mm/d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onsolas"/>
        <family val="3"/>
        <scheme val="none"/>
      </font>
      <fill>
        <patternFill patternType="none">
          <fgColor indexed="64"/>
          <bgColor auto="1"/>
        </patternFill>
      </fill>
      <alignment horizontal="lef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Light"/>
        <family val="2"/>
        <scheme val="none"/>
      </font>
      <fill>
        <patternFill patternType="solid">
          <fgColor indexed="64"/>
          <bgColor theme="6"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ill>
        <patternFill>
          <bgColor theme="5" tint="0.79998168889431442"/>
        </patternFill>
      </fill>
    </dxf>
    <dxf>
      <fill>
        <patternFill>
          <bgColor theme="5" tint="0.79998168889431442"/>
        </patternFill>
      </fill>
    </dxf>
    <dxf>
      <fill>
        <patternFill>
          <bgColor rgb="FFFF0000"/>
        </patternFill>
      </fill>
    </dxf>
  </dxfs>
  <tableStyles count="0" defaultTableStyle="TableStyleMedium2" defaultPivotStyle="PivotStyleLight16"/>
  <colors>
    <mruColors>
      <color rgb="FFFFFFCC"/>
      <color rgb="FF0000FF"/>
      <color rgb="FFEAEAEA"/>
      <color rgb="FFFF3300"/>
      <color rgb="FFFF00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38099</xdr:rowOff>
    </xdr:from>
    <xdr:to>
      <xdr:col>26</xdr:col>
      <xdr:colOff>169296</xdr:colOff>
      <xdr:row>49</xdr:row>
      <xdr:rowOff>43814</xdr:rowOff>
    </xdr:to>
    <xdr:pic>
      <xdr:nvPicPr>
        <xdr:cNvPr id="5" name="Picture 4">
          <a:extLst>
            <a:ext uri="{FF2B5EF4-FFF2-40B4-BE49-F238E27FC236}">
              <a16:creationId xmlns:a16="http://schemas.microsoft.com/office/drawing/2014/main" id="{133B93B6-49D5-D4D6-60AD-B2EFD9AA1BAF}"/>
            </a:ext>
          </a:extLst>
        </xdr:cNvPr>
        <xdr:cNvPicPr>
          <a:picLocks noChangeAspect="1"/>
        </xdr:cNvPicPr>
      </xdr:nvPicPr>
      <xdr:blipFill>
        <a:blip xmlns:r="http://schemas.openxmlformats.org/officeDocument/2006/relationships" r:embed="rId1"/>
        <a:stretch>
          <a:fillRect/>
        </a:stretch>
      </xdr:blipFill>
      <xdr:spPr>
        <a:xfrm>
          <a:off x="152400" y="238124"/>
          <a:ext cx="15866496" cy="8867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144780</xdr:rowOff>
    </xdr:from>
    <xdr:to>
      <xdr:col>2</xdr:col>
      <xdr:colOff>590550</xdr:colOff>
      <xdr:row>4</xdr:row>
      <xdr:rowOff>57150</xdr:rowOff>
    </xdr:to>
    <xdr:pic>
      <xdr:nvPicPr>
        <xdr:cNvPr id="4" name="Picture 3">
          <a:extLst>
            <a:ext uri="{FF2B5EF4-FFF2-40B4-BE49-F238E27FC236}">
              <a16:creationId xmlns:a16="http://schemas.microsoft.com/office/drawing/2014/main" id="{46C4B55C-9E98-1EB8-4717-71255D2D46FE}"/>
            </a:ext>
          </a:extLst>
        </xdr:cNvPr>
        <xdr:cNvPicPr>
          <a:picLocks noChangeAspect="1"/>
        </xdr:cNvPicPr>
      </xdr:nvPicPr>
      <xdr:blipFill rotWithShape="1">
        <a:blip xmlns:r="http://schemas.openxmlformats.org/officeDocument/2006/relationships" r:embed="rId1"/>
        <a:srcRect l="7779" t="13173" r="4711" b="7186"/>
        <a:stretch/>
      </xdr:blipFill>
      <xdr:spPr>
        <a:xfrm>
          <a:off x="114300" y="144780"/>
          <a:ext cx="2057400" cy="1013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5</xdr:col>
      <xdr:colOff>409575</xdr:colOff>
      <xdr:row>29</xdr:row>
      <xdr:rowOff>152400</xdr:rowOff>
    </xdr:to>
    <xdr:pic>
      <xdr:nvPicPr>
        <xdr:cNvPr id="2" name="Picture 1">
          <a:extLst>
            <a:ext uri="{FF2B5EF4-FFF2-40B4-BE49-F238E27FC236}">
              <a16:creationId xmlns:a16="http://schemas.microsoft.com/office/drawing/2014/main" id="{E659F579-E6C3-0DCE-FD82-030BE9ABB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67056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ctsvcs\Structures\Appropriation%20Unit%20Request\Pending\FY%2019%20%20-%2010-DNR%20-%20AR%20Type%20and%20ARU%20ADD%20Request%20for%20RSA10RS90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Information"/>
      <sheetName val="Form"/>
      <sheetName val=" Checklist &amp; RSA"/>
      <sheetName val="Workflow &amp; Staging "/>
    </sheetNames>
    <sheetDataSet>
      <sheetData sheetId="0">
        <row r="2">
          <cell r="B2" t="str">
            <v>Regular (oper)</v>
          </cell>
          <cell r="C2" t="str">
            <v>Operating</v>
          </cell>
          <cell r="E2" t="str">
            <v>DEVL - Development</v>
          </cell>
          <cell r="G2" t="str">
            <v>New</v>
          </cell>
        </row>
        <row r="3">
          <cell r="B3" t="str">
            <v>Continuing (capital)</v>
          </cell>
          <cell r="C3" t="str">
            <v>Capital</v>
          </cell>
          <cell r="E3" t="str">
            <v>EDUC - Education</v>
          </cell>
          <cell r="G3" t="str">
            <v>Existing</v>
          </cell>
        </row>
        <row r="4">
          <cell r="B4" t="str">
            <v>Supplemental</v>
          </cell>
          <cell r="E4" t="str">
            <v>GGOV - General Government</v>
          </cell>
        </row>
        <row r="5">
          <cell r="B5" t="str">
            <v>Special</v>
          </cell>
          <cell r="E5" t="str">
            <v>HHS - Health &amp; Human Services</v>
          </cell>
        </row>
        <row r="6">
          <cell r="B6" t="str">
            <v>Multi-Year Operating</v>
          </cell>
          <cell r="E6" t="str">
            <v>LJUS - Law &amp; Justice</v>
          </cell>
        </row>
        <row r="7">
          <cell r="E7" t="str">
            <v>NRES - Natural Resources</v>
          </cell>
        </row>
        <row r="8">
          <cell r="E8" t="str">
            <v>PPRO - Public Protection</v>
          </cell>
        </row>
        <row r="9">
          <cell r="E9" t="str">
            <v>TRAN - Transportation</v>
          </cell>
        </row>
        <row r="10">
          <cell r="E10" t="str">
            <v>UNIV - University</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Jensen, Bonnie N (DOA)" id="{26EB1708-4A5E-41E6-A2E7-D4F3F6D2D07D}" userId="S::bonnie.jensen@alaska.gov::482a3db6-c7a9-4e97-ba5a-c8fe412d025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407038-70F8-43C5-A597-F7C5D4D00E06}" name="Table1" displayName="Table1" ref="A6:V56" totalsRowShown="0" headerRowDxfId="52" dataDxfId="50" headerRowBorderDxfId="51" tableBorderDxfId="49" totalsRowBorderDxfId="48">
  <autoFilter ref="A6:V56" xr:uid="{06407038-70F8-43C5-A597-F7C5D4D00E06}"/>
  <tableColumns count="22">
    <tableColumn id="1" xr3:uid="{A3EF9092-D794-4AA1-A287-B05DD3443AED}" name="New or Existing_x000a_REQUIRED" dataDxfId="47"/>
    <tableColumn id="2" xr3:uid="{AD4F7204-E7D0-4C7E-A805-9EE4457F52AC}" name="Group_x000a_REQUIRED" dataDxfId="46"/>
    <tableColumn id="3" xr3:uid="{19FFD9CB-4DA1-40B6-A408-F842D66D5D43}" name="APGRP Name (RDU)_x000a_REQUIRED IF NEW" dataDxfId="45"/>
    <tableColumn id="4" xr3:uid="{B8C1C558-8227-4ADA-98F8-12B6859D879E}" name="APGRP Short Name_x000a_REQUIRED IF NEW" dataDxfId="44"/>
    <tableColumn id="5" xr3:uid="{DEC29A7C-F73E-4101-8AD8-222AA5B598D0}" name="New or Existing_x000a_REQUIRED " dataDxfId="43"/>
    <tableColumn id="6" xr3:uid="{6563E805-6875-4826-B914-72F6FFEC9803}" name="TYPE_x000a_REQUIRED" dataDxfId="42"/>
    <tableColumn id="7" xr3:uid="{96B55B8E-4473-43E5-B613-5C2F39A364E8}" name="APTYP Name (Component) _x000a_REQUIRED IF NEW" dataDxfId="41"/>
    <tableColumn id="8" xr3:uid="{F1F7F318-E9B6-4CE8-9E32-3C945311C11F}" name="APTYP Short Name_x000a_REQUIRED IF NEW" dataDxfId="40"/>
    <tableColumn id="9" xr3:uid="{3649B3B3-B794-444F-9622-A57D38F09200}" name="Start _x000a_Date" dataDxfId="39"/>
    <tableColumn id="10" xr3:uid="{2157BDA9-2F21-4D22-A5DD-789D9F4B1065}" name="End _x000a_Date" dataDxfId="38"/>
    <tableColumn id="11" xr3:uid="{2217FBC7-6B14-4ABF-8037-BB812D26BF34}" name="OMB Fund Code_x000a_REQUIRED" dataDxfId="37"/>
    <tableColumn id="12" xr3:uid="{18C87A36-8D24-49C2-BDE4-741CE2FA737D}" name="Funding _x000a_Acronym" dataDxfId="36">
      <calculatedColumnFormula>IF($K7="","",VLOOKUP($K7,Table3[#All],3,FALSE))</calculatedColumnFormula>
    </tableColumn>
    <tableColumn id="22" xr3:uid="{72385738-0BB5-44E9-B16C-C8BEE0FC46C2}" name="Classification_x000a_REQUIRED" dataDxfId="35"/>
    <tableColumn id="23" xr3:uid="{B397DAE4-BEBA-4B91-BAB3-299B2A347BD6}" name="Class_x000a_REQUIRED" dataDxfId="34"/>
    <tableColumn id="24" xr3:uid="{8A70BECF-07E4-4BA8-9BCE-5D87084B02C9}" name="Category_x000a_REQUIRED" dataDxfId="33"/>
    <tableColumn id="13" xr3:uid="{C907EBEA-4871-4042-9892-578E65766CCD}" name="Appropriation Unit" dataDxfId="32"/>
    <tableColumn id="14" xr3:uid="{71499FC1-4FBD-42B1-B800-2CC7E0831E7F}" name="Appropriation Unit (APPR) Name_x000a_REQUIRED" dataDxfId="31"/>
    <tableColumn id="15" xr3:uid="{D7AFD03A-69D2-45B6-A635-1D9F179CDDE9}" name="APPR Short Name_x000a_REQUIRED" dataDxfId="30"/>
    <tableColumn id="16" xr3:uid="{19074CAA-8C57-46E7-B4CC-54E581672BC8}" name="Description_x000a_OPTIONAL" dataDxfId="29"/>
    <tableColumn id="20" xr3:uid="{43F18B03-2CEB-4EB0-ACEC-3D265C8317C6}" name="Extended Description_x000a_OPTIONAL" dataDxfId="28"/>
    <tableColumn id="27" xr3:uid="{6B8E27D5-3E4A-455C-83D4-B796DE25AEBD}" name="Invalid Combinations" dataDxfId="27">
      <calculatedColumnFormula>IF(AND(M7="",N7=""),"",IF(AND(M7="Regular (oper)",N7="Operating"),"Valid",IF(AND(M7="Special",N7="Capital"),"Valid",IF(AND(M7="Continuing (capital)",N7="Capital"),"Valid",IF(AND(M7="Multi-Year Operating",N7="Capital"),"Valid","Invalid")))))</calculatedColumnFormula>
    </tableColumn>
    <tableColumn id="18" xr3:uid="{0869022D-9B2B-4A24-A785-5E35688E91BB}" name="Numeric APPR Class Indicator" dataDxfId="26">
      <calculatedColumnFormula>IF(N7="","",IF(M7="Regular (oper)",0,IF(M7="Continuing (capital)",2,IF(M7="Special",8,IF(M7="Multi-Year Operating",6,"")))))</calculatedColumnFormula>
    </tableColumn>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80931B-6700-4382-819B-2F4FAC57C09F}" name="Table2" displayName="Table2" ref="C2:F21" totalsRowShown="0" headerRowDxfId="15" dataDxfId="14" tableBorderDxfId="13" headerRowCellStyle="Normal 2">
  <autoFilter ref="C2:F21" xr:uid="{8B80931B-6700-4382-819B-2F4FAC57C09F}"/>
  <tableColumns count="4">
    <tableColumn id="1" xr3:uid="{19EEFAFB-2DF7-4349-A3B4-1C10EB8B83F9}" name="Dept Acronym" dataDxfId="12" dataCellStyle="Normal 2"/>
    <tableColumn id="2" xr3:uid="{A6A52428-449D-477F-A459-FE5F1B7776D8}" name="Dept Num" dataDxfId="11" dataCellStyle="Normal 2"/>
    <tableColumn id="3" xr3:uid="{57096AE7-4F4A-43A9-9B3E-130CDCE64BA4}" name="Dept Name" dataDxfId="10" dataCellStyle="Normal 2"/>
    <tableColumn id="4" xr3:uid="{78947723-896E-46B2-84D7-33FC4EF0805F}" name="Dept Letter Designator" dataDxfId="9" dataCellStyle="Normal 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356073-7BBA-4AF9-A5D4-EC5E606000DC}" name="Table3" displayName="Table3" ref="H2:N181" totalsRowShown="0" headerRowDxfId="8" tableBorderDxfId="7">
  <autoFilter ref="H2:N181" xr:uid="{33356073-7BBA-4AF9-A5D4-EC5E606000DC}"/>
  <tableColumns count="7">
    <tableColumn id="1" xr3:uid="{F3E31F55-8856-49E9-9101-21C4F0F42741}" name="OMB FUND CODE" dataDxfId="6"/>
    <tableColumn id="2" xr3:uid="{C4737ECC-BFF9-4887-9FA4-EAEF04F57411}" name="SHORT_NAME" dataDxfId="5"/>
    <tableColumn id="3" xr3:uid="{57FE6BD5-22A1-41DF-8D67-A0975B98EC72}" name="Acronym" dataDxfId="4"/>
    <tableColumn id="4" xr3:uid="{99451FEA-5F87-449B-ABAF-C7B15FD11BFA}" name="LONG_NAME" dataDxfId="3"/>
    <tableColumn id="5" xr3:uid="{A05E2697-FEDE-4A81-8635-138FD2E36005}" name="IRIS Revenue Type" dataDxfId="2"/>
    <tableColumn id="6" xr3:uid="{0372F567-676E-47F1-A75C-C5E363D87586}" name="IRIS _x000a_Fund" dataDxfId="1"/>
    <tableColumn id="7" xr3:uid="{B9E9A08C-264C-4A3F-8DBC-1852CFF1067E}" name="Type"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2-07-18T23:30:47.39" personId="{26EB1708-4A5E-41E6-A2E7-D4F3F6D2D07D}" id="{1A20AAE6-7596-47D9-B4B2-AC70DB709FA3}">
    <text>REQUIRED.</text>
  </threadedComment>
  <threadedComment ref="B6" dT="2022-06-14T05:20:21.17" personId="{26EB1708-4A5E-41E6-A2E7-D4F3F6D2D07D}" id="{37FF5E25-68DE-40E3-A091-C41F654272B8}">
    <text>Must be 4 characters and first must be agency alpha indicator. REQUIRED.</text>
  </threadedComment>
  <threadedComment ref="C6" dT="2022-06-14T05:20:41.71" personId="{26EB1708-4A5E-41E6-A2E7-D4F3F6D2D07D}" id="{B3F802DD-6B64-4D5C-A7FD-EE4AD2819781}">
    <text>60 character limit
Must match Legislation Appropriation Level. REQUIRED IF NEW.</text>
  </threadedComment>
  <threadedComment ref="D6" dT="2022-06-14T05:20:59.84" personId="{26EB1708-4A5E-41E6-A2E7-D4F3F6D2D07D}" id="{CF3559F7-53BA-40E0-BD08-6B33B2017D0D}">
    <text>15 character limit. REQUIRED IF NEW.</text>
  </threadedComment>
  <threadedComment ref="E6" dT="2022-07-18T23:30:36.16" personId="{26EB1708-4A5E-41E6-A2E7-D4F3F6D2D07D}" id="{67CC5D17-DA75-497D-BBE3-4100750E7CAB}">
    <text>REQUIRED.</text>
  </threadedComment>
  <threadedComment ref="F6" dT="2022-06-14T05:21:24.16" personId="{26EB1708-4A5E-41E6-A2E7-D4F3F6D2D07D}" id="{6B0A2E1C-72D7-4FB0-828A-B84BD14D00E1}">
    <text>Must be 4 characters and first must be agency alpha indicator. REQUIRED.</text>
  </threadedComment>
  <threadedComment ref="G6" dT="2022-06-14T05:21:38.86" personId="{26EB1708-4A5E-41E6-A2E7-D4F3F6D2D07D}" id="{2FA431B0-5575-4F2A-BA15-372104737797}">
    <text>60 character limit
This should match Legislation Allocation Level or CIP IA RSA. REQUIRED IF NEW.</text>
  </threadedComment>
  <threadedComment ref="H6" dT="2022-06-14T05:21:55.47" personId="{26EB1708-4A5E-41E6-A2E7-D4F3F6D2D07D}" id="{810377B9-FD76-4F36-8542-275926A75B1D}">
    <text>15 character limit. REQUIRED IF NEW.</text>
  </threadedComment>
  <threadedComment ref="I6" dT="2022-06-14T05:22:25.42" personId="{26EB1708-4A5E-41E6-A2E7-D4F3F6D2D07D}" id="{46A3273A-82B6-41A7-AA9F-A5B73A25BB7C}">
    <text>The date fields are required for capital and multi-year operating appropriations.</text>
  </threadedComment>
  <threadedComment ref="J6" dT="2022-07-18T23:35:36.84" personId="{26EB1708-4A5E-41E6-A2E7-D4F3F6D2D07D}" id="{F5EEAF31-DC8B-4278-9817-C8886A50F113}">
    <text>The date fields are required for capital and multi-year operating appropriations.</text>
  </threadedComment>
  <threadedComment ref="K6" dT="2022-07-18T23:36:01.54" personId="{26EB1708-4A5E-41E6-A2E7-D4F3F6D2D07D}" id="{A588568C-A216-4B57-9E26-1F8A2C33D531}">
    <text>REQUIRED.</text>
  </threadedComment>
  <threadedComment ref="M6" dT="2022-06-17T05:38:22.83" personId="{26EB1708-4A5E-41E6-A2E7-D4F3F6D2D07D}" id="{A7809237-22C4-4E1E-9810-D64328A2092B}">
    <text>REQUIRED.</text>
  </threadedComment>
  <threadedComment ref="N6" dT="2022-07-18T23:42:06.14" personId="{26EB1708-4A5E-41E6-A2E7-D4F3F6D2D07D}" id="{94678062-43DD-4140-99EA-386565FC6785}">
    <text>REQUIRED. If the Class and the classification are an invalid combination this will be highlighted red.</text>
  </threadedComment>
  <threadedComment ref="O6" dT="2022-06-17T05:38:48.64" personId="{26EB1708-4A5E-41E6-A2E7-D4F3F6D2D07D}" id="{C0702B31-BCD8-47E5-9514-11D116746538}">
    <text>REQUIRED.</text>
  </threadedComment>
  <threadedComment ref="P6" dT="2023-05-04T17:08:20.98" personId="{26EB1708-4A5E-41E6-A2E7-D4F3F6D2D07D}" id="{054E8AF7-C9B6-4DF7-AF27-95ACD0B366C2}">
    <text>Field will populate based on the appropriation unit standard.</text>
  </threadedComment>
  <threadedComment ref="Q6" dT="2022-06-14T05:23:04.99" personId="{26EB1708-4A5E-41E6-A2E7-D4F3F6D2D07D}" id="{2140B6CE-37DA-4941-BB7B-CE47BB927C71}">
    <text>60 character limit, must include funding source acronym at the end of the name (GF, FED, etc.). If this is CIP IA the name should match the title of the RSA. REQUIRED.</text>
  </threadedComment>
  <threadedComment ref="R6" dT="2022-09-01T23:15:39.66" personId="{26EB1708-4A5E-41E6-A2E7-D4F3F6D2D07D}" id="{69BAD15C-67D4-411C-ABC8-75FFE3945FF2}">
    <text>15 character limit). REQUIRED.</text>
  </threadedComment>
  <threadedComment ref="S6" dT="2022-06-14T05:23:46.75" personId="{26EB1708-4A5E-41E6-A2E7-D4F3F6D2D07D}" id="{7A385716-ECD3-4302-B66F-E3CCD84B0E2B}">
    <text>100 character limit. OPTIONAL.</text>
  </threadedComment>
  <threadedComment ref="T6" dT="2022-06-14T05:24:44.58" personId="{26EB1708-4A5E-41E6-A2E7-D4F3F6D2D07D}" id="{F4C7F0A6-A606-4F61-AE2C-1B326C8D657C}">
    <text>100 character limit. OPTIONAL.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17/10/relationships/threadedComment" Target="../threadedComments/threadedComment1.xml"/><Relationship Id="rId2" Type="http://schemas.openxmlformats.org/officeDocument/2006/relationships/printerSettings" Target="../printerSettings/printerSettings3.bin"/><Relationship Id="rId1" Type="http://schemas.openxmlformats.org/officeDocument/2006/relationships/hyperlink" Target="https://doa.alaska.gov/dof/forms/resource/APPR-ADD-CHG-Example.xlsx"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doa.alaska.gov/dof/iris/resource/Budget-to-Acct-Revenue-Matrix.xlsx" TargetMode="External"/><Relationship Id="rId7" Type="http://schemas.openxmlformats.org/officeDocument/2006/relationships/drawing" Target="../drawings/drawing3.xml"/><Relationship Id="rId2" Type="http://schemas.openxmlformats.org/officeDocument/2006/relationships/hyperlink" Target="https://omb.alaska.gov/ombfiles/forms/RSA_Form_Update_for_IRIS_10-1-19.xls" TargetMode="External"/><Relationship Id="rId1" Type="http://schemas.openxmlformats.org/officeDocument/2006/relationships/hyperlink" Target="https://omb.alaska.gov/ombfiles/forms/SFOA_RSA_Best_Practices.pdf" TargetMode="External"/><Relationship Id="rId6" Type="http://schemas.openxmlformats.org/officeDocument/2006/relationships/printerSettings" Target="../printerSettings/printerSettings5.bin"/><Relationship Id="rId5" Type="http://schemas.openxmlformats.org/officeDocument/2006/relationships/hyperlink" Target="https://omb.alaska.gov/" TargetMode="External"/><Relationship Id="rId4" Type="http://schemas.openxmlformats.org/officeDocument/2006/relationships/hyperlink" Target="http://legfin.akleg.gov/"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F64CB-7D81-4DED-9C0A-411847386409}">
  <sheetPr>
    <pageSetUpPr fitToPage="1"/>
  </sheetPr>
  <dimension ref="B1:I29"/>
  <sheetViews>
    <sheetView showGridLines="0" zoomScaleNormal="100" workbookViewId="0">
      <selection activeCell="B3" sqref="B3"/>
    </sheetView>
  </sheetViews>
  <sheetFormatPr defaultRowHeight="14.4" x14ac:dyDescent="0.3"/>
  <cols>
    <col min="1" max="1" width="3.33203125" customWidth="1"/>
    <col min="2" max="2" width="61.33203125" customWidth="1"/>
    <col min="3" max="3" width="2.109375" customWidth="1"/>
    <col min="4" max="4" width="20.44140625" customWidth="1"/>
    <col min="5" max="5" width="1.88671875" customWidth="1"/>
    <col min="6" max="6" width="13" customWidth="1"/>
    <col min="7" max="7" width="3.33203125" customWidth="1"/>
    <col min="8" max="8" width="2.44140625" customWidth="1"/>
    <col min="9" max="9" width="37.109375" customWidth="1"/>
  </cols>
  <sheetData>
    <row r="1" spans="2:9" ht="15" thickBot="1" x14ac:dyDescent="0.35"/>
    <row r="2" spans="2:9" s="4" customFormat="1" ht="20.25" customHeight="1" x14ac:dyDescent="0.3">
      <c r="B2" s="1" t="s">
        <v>84</v>
      </c>
      <c r="C2" s="2"/>
      <c r="D2" s="2" t="s">
        <v>85</v>
      </c>
      <c r="E2" s="2"/>
      <c r="F2" s="2" t="s">
        <v>86</v>
      </c>
      <c r="G2" s="3"/>
      <c r="I2"/>
    </row>
    <row r="3" spans="2:9" ht="24.9" customHeight="1" x14ac:dyDescent="0.45">
      <c r="B3" s="5" t="s">
        <v>643</v>
      </c>
      <c r="D3" s="6"/>
      <c r="E3" s="7"/>
      <c r="F3" s="8"/>
      <c r="G3" s="9"/>
    </row>
    <row r="4" spans="2:9" ht="24.9" customHeight="1" x14ac:dyDescent="0.45">
      <c r="B4" s="5" t="s">
        <v>87</v>
      </c>
      <c r="D4" s="6"/>
      <c r="E4" s="7"/>
      <c r="F4" s="8"/>
      <c r="G4" s="9"/>
    </row>
    <row r="5" spans="2:9" ht="24.9" customHeight="1" x14ac:dyDescent="0.45">
      <c r="B5" s="5" t="s">
        <v>88</v>
      </c>
      <c r="D5" s="10"/>
      <c r="E5" s="7"/>
      <c r="F5" s="11"/>
      <c r="G5" s="9"/>
    </row>
    <row r="6" spans="2:9" ht="24.9" customHeight="1" x14ac:dyDescent="0.45">
      <c r="B6" s="5" t="s">
        <v>89</v>
      </c>
      <c r="D6" s="10"/>
      <c r="E6" s="7"/>
      <c r="F6" s="11"/>
      <c r="G6" s="9"/>
    </row>
    <row r="7" spans="2:9" ht="24.9" customHeight="1" x14ac:dyDescent="0.45">
      <c r="B7" s="5" t="s">
        <v>90</v>
      </c>
      <c r="D7" s="10"/>
      <c r="E7" s="7"/>
      <c r="F7" s="11"/>
      <c r="G7" s="9"/>
    </row>
    <row r="8" spans="2:9" ht="24.6" customHeight="1" x14ac:dyDescent="0.45">
      <c r="B8" s="5" t="s">
        <v>91</v>
      </c>
      <c r="D8" s="10"/>
      <c r="E8" s="7"/>
      <c r="F8" s="11"/>
      <c r="G8" s="9"/>
    </row>
    <row r="9" spans="2:9" ht="24.9" customHeight="1" x14ac:dyDescent="0.45">
      <c r="B9" s="5" t="s">
        <v>92</v>
      </c>
      <c r="D9" s="10"/>
      <c r="F9" s="11"/>
      <c r="G9" s="9"/>
    </row>
    <row r="10" spans="2:9" ht="24.9" customHeight="1" thickBot="1" x14ac:dyDescent="0.35">
      <c r="B10" s="12"/>
      <c r="C10" s="13"/>
      <c r="D10" s="13"/>
      <c r="E10" s="13"/>
      <c r="F10" s="13"/>
      <c r="G10" s="14"/>
    </row>
    <row r="11" spans="2:9" ht="20.25" customHeight="1" x14ac:dyDescent="0.3"/>
    <row r="12" spans="2:9" ht="20.25" customHeight="1" x14ac:dyDescent="0.3"/>
    <row r="13" spans="2:9" ht="24.75" customHeight="1" x14ac:dyDescent="0.3"/>
    <row r="14" spans="2:9" ht="24.75" customHeight="1" x14ac:dyDescent="0.3"/>
    <row r="15" spans="2:9" ht="24.75" customHeight="1" x14ac:dyDescent="0.3"/>
    <row r="16" spans="2:9" ht="24.75" customHeight="1" x14ac:dyDescent="0.3"/>
    <row r="17" ht="24.75" customHeight="1" x14ac:dyDescent="0.3"/>
    <row r="18" ht="24.75" customHeight="1" x14ac:dyDescent="0.3"/>
    <row r="19" ht="24.75" customHeight="1" x14ac:dyDescent="0.3"/>
    <row r="20" ht="20.25" customHeight="1" x14ac:dyDescent="0.3"/>
    <row r="21" ht="20.25" customHeight="1" x14ac:dyDescent="0.3"/>
    <row r="22" ht="24.75" customHeight="1" x14ac:dyDescent="0.3"/>
    <row r="23" ht="24.75" customHeight="1" x14ac:dyDescent="0.3"/>
    <row r="24" ht="24.75" customHeight="1" x14ac:dyDescent="0.3"/>
    <row r="25" ht="24.75" customHeight="1" x14ac:dyDescent="0.3"/>
    <row r="26" ht="24.75" customHeight="1" x14ac:dyDescent="0.3"/>
    <row r="27" ht="24.75" customHeight="1" x14ac:dyDescent="0.3"/>
    <row r="28" ht="24.75" customHeight="1" x14ac:dyDescent="0.3"/>
    <row r="29" ht="24.75" customHeight="1" x14ac:dyDescent="0.3"/>
  </sheetData>
  <pageMargins left="0.7" right="0.7" top="0.75" bottom="0.75" header="0.3" footer="0.3"/>
  <pageSetup scale="75"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5D2D1-DCD5-4F87-ABAA-46EDEC90CE63}">
  <dimension ref="A1"/>
  <sheetViews>
    <sheetView showGridLines="0" workbookViewId="0">
      <selection activeCell="AB14" sqref="AB14"/>
    </sheetView>
  </sheetViews>
  <sheetFormatPr defaultRowHeight="14.4" x14ac:dyDescent="0.3"/>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V56"/>
  <sheetViews>
    <sheetView showGridLines="0" tabSelected="1" zoomScaleNormal="100" workbookViewId="0">
      <pane ySplit="6" topLeftCell="A7" activePane="bottomLeft" state="frozen"/>
      <selection pane="bottomLeft" activeCell="Q8" sqref="Q8"/>
    </sheetView>
  </sheetViews>
  <sheetFormatPr defaultColWidth="9.109375" defaultRowHeight="15.6" x14ac:dyDescent="0.3"/>
  <cols>
    <col min="1" max="1" width="11.33203125" style="40" customWidth="1"/>
    <col min="2" max="2" width="11.6640625" style="40" customWidth="1"/>
    <col min="3" max="3" width="49.44140625" style="41" customWidth="1"/>
    <col min="4" max="4" width="15.6640625" style="41" customWidth="1"/>
    <col min="5" max="5" width="15.44140625" style="41" customWidth="1"/>
    <col min="6" max="6" width="11.33203125" style="41" customWidth="1"/>
    <col min="7" max="7" width="45.6640625" style="41" customWidth="1"/>
    <col min="8" max="8" width="19.33203125" style="41" customWidth="1"/>
    <col min="9" max="10" width="12.88671875" style="42" customWidth="1"/>
    <col min="11" max="11" width="14.88671875" style="41" customWidth="1"/>
    <col min="12" max="15" width="15.44140625" style="41" customWidth="1"/>
    <col min="16" max="16" width="20.77734375" style="41" bestFit="1" customWidth="1"/>
    <col min="17" max="17" width="45.6640625" style="41" customWidth="1"/>
    <col min="18" max="18" width="18.33203125" style="41" customWidth="1"/>
    <col min="19" max="19" width="18.109375" style="41" customWidth="1"/>
    <col min="20" max="20" width="30.6640625" style="41" customWidth="1"/>
    <col min="21" max="21" width="19.44140625" style="41" hidden="1" customWidth="1"/>
    <col min="22" max="22" width="15.6640625" style="41" hidden="1" customWidth="1"/>
    <col min="23" max="16384" width="9.109375" style="16"/>
  </cols>
  <sheetData>
    <row r="1" spans="1:22" s="49" customFormat="1" ht="25.8" x14ac:dyDescent="0.3">
      <c r="A1" s="44"/>
      <c r="B1" s="44"/>
      <c r="C1" s="46" t="s">
        <v>663</v>
      </c>
      <c r="D1" s="47"/>
      <c r="E1" s="47"/>
      <c r="F1" s="47"/>
      <c r="G1" s="47"/>
      <c r="H1" s="47"/>
      <c r="I1" s="48"/>
      <c r="J1" s="48"/>
      <c r="K1" s="47"/>
      <c r="L1" s="47"/>
      <c r="M1" s="47"/>
      <c r="N1" s="47"/>
      <c r="O1" s="47"/>
      <c r="P1" s="47"/>
      <c r="Q1" s="47"/>
      <c r="R1" s="47"/>
      <c r="S1" s="47"/>
      <c r="T1" s="47"/>
      <c r="U1" s="47"/>
      <c r="V1" s="47"/>
    </row>
    <row r="2" spans="1:22" ht="20.399999999999999" customHeight="1" thickBot="1" x14ac:dyDescent="0.35">
      <c r="A2" s="15"/>
      <c r="B2" s="15"/>
      <c r="C2" s="30" t="s">
        <v>676</v>
      </c>
      <c r="D2" s="45"/>
      <c r="E2" s="16"/>
      <c r="F2" s="16"/>
      <c r="G2" s="16"/>
      <c r="H2" s="43"/>
      <c r="I2" s="43"/>
      <c r="J2" s="43"/>
      <c r="K2" s="43"/>
      <c r="L2" s="31"/>
      <c r="M2" s="31"/>
      <c r="N2" s="31"/>
      <c r="O2" s="31"/>
      <c r="P2" s="32"/>
      <c r="Q2" s="32"/>
      <c r="R2" s="32"/>
      <c r="S2" s="32"/>
      <c r="T2" s="32"/>
      <c r="U2" s="32"/>
      <c r="V2" s="32"/>
    </row>
    <row r="3" spans="1:22" ht="20.399999999999999" customHeight="1" thickBot="1" x14ac:dyDescent="0.4">
      <c r="A3" s="15"/>
      <c r="B3" s="15"/>
      <c r="C3" s="30" t="s">
        <v>677</v>
      </c>
      <c r="D3" s="30"/>
      <c r="E3" s="50" t="s">
        <v>83</v>
      </c>
      <c r="F3" s="21"/>
      <c r="G3" s="17" t="s">
        <v>99</v>
      </c>
      <c r="H3" s="93"/>
      <c r="I3" s="93"/>
      <c r="J3" s="31"/>
      <c r="K3" s="31"/>
      <c r="L3" s="32"/>
      <c r="M3" s="32"/>
      <c r="N3" s="32"/>
      <c r="O3" s="32"/>
      <c r="P3" s="16"/>
      <c r="Q3" s="32"/>
      <c r="R3" s="32"/>
      <c r="S3" s="32"/>
      <c r="T3" s="16"/>
      <c r="U3" s="16"/>
      <c r="V3" s="16"/>
    </row>
    <row r="4" spans="1:22" ht="20.399999999999999" customHeight="1" x14ac:dyDescent="0.3">
      <c r="A4" s="15"/>
      <c r="B4" s="15"/>
      <c r="C4" s="30" t="s">
        <v>678</v>
      </c>
      <c r="D4" s="30"/>
      <c r="E4" s="16"/>
      <c r="F4" s="16"/>
      <c r="G4" s="17" t="s">
        <v>100</v>
      </c>
      <c r="H4" s="94"/>
      <c r="I4" s="94"/>
      <c r="J4" s="18"/>
      <c r="K4" s="18"/>
      <c r="L4" s="19"/>
      <c r="M4" s="19"/>
      <c r="N4" s="19"/>
      <c r="O4" s="19"/>
      <c r="P4" s="16"/>
      <c r="Q4" s="92"/>
      <c r="R4" s="92"/>
      <c r="S4" s="92"/>
      <c r="T4" s="16"/>
      <c r="U4" s="16"/>
      <c r="V4" s="16"/>
    </row>
    <row r="5" spans="1:22" ht="18" customHeight="1" x14ac:dyDescent="0.3">
      <c r="A5" s="15"/>
      <c r="B5" s="15"/>
      <c r="C5" s="95" t="s">
        <v>672</v>
      </c>
      <c r="D5" s="96"/>
      <c r="E5" s="96"/>
      <c r="F5" s="96"/>
      <c r="G5" s="96"/>
      <c r="H5" s="96"/>
      <c r="I5" s="96"/>
      <c r="J5" s="96"/>
      <c r="K5" s="20"/>
      <c r="L5" s="20"/>
      <c r="M5" s="20"/>
      <c r="N5" s="20"/>
      <c r="O5" s="20"/>
      <c r="P5" s="20"/>
      <c r="Q5" s="20"/>
      <c r="R5" s="20"/>
      <c r="S5" s="20"/>
      <c r="T5" s="20"/>
      <c r="U5" s="20"/>
      <c r="V5" s="20"/>
    </row>
    <row r="6" spans="1:22" s="29" customFormat="1" ht="42.6" x14ac:dyDescent="0.3">
      <c r="A6" s="22" t="s">
        <v>647</v>
      </c>
      <c r="B6" s="23" t="s">
        <v>648</v>
      </c>
      <c r="C6" s="23" t="s">
        <v>649</v>
      </c>
      <c r="D6" s="23" t="s">
        <v>650</v>
      </c>
      <c r="E6" s="24" t="s">
        <v>651</v>
      </c>
      <c r="F6" s="24" t="s">
        <v>652</v>
      </c>
      <c r="G6" s="24" t="s">
        <v>653</v>
      </c>
      <c r="H6" s="24" t="s">
        <v>654</v>
      </c>
      <c r="I6" s="25" t="s">
        <v>644</v>
      </c>
      <c r="J6" s="25" t="s">
        <v>645</v>
      </c>
      <c r="K6" s="26" t="s">
        <v>655</v>
      </c>
      <c r="L6" s="26" t="s">
        <v>646</v>
      </c>
      <c r="M6" s="27" t="s">
        <v>659</v>
      </c>
      <c r="N6" s="27" t="s">
        <v>660</v>
      </c>
      <c r="O6" s="27" t="s">
        <v>661</v>
      </c>
      <c r="P6" s="76" t="s">
        <v>675</v>
      </c>
      <c r="Q6" s="27" t="s">
        <v>656</v>
      </c>
      <c r="R6" s="27" t="s">
        <v>657</v>
      </c>
      <c r="S6" s="28" t="s">
        <v>658</v>
      </c>
      <c r="T6" s="28" t="s">
        <v>662</v>
      </c>
      <c r="U6" s="75" t="s">
        <v>674</v>
      </c>
      <c r="V6" s="75" t="s">
        <v>673</v>
      </c>
    </row>
    <row r="7" spans="1:22" s="83" customFormat="1" ht="13.2" x14ac:dyDescent="0.3">
      <c r="A7" s="86"/>
      <c r="B7" s="87"/>
      <c r="C7" s="88"/>
      <c r="D7" s="88"/>
      <c r="E7" s="88"/>
      <c r="F7" s="87"/>
      <c r="G7" s="88"/>
      <c r="H7" s="88"/>
      <c r="I7" s="89"/>
      <c r="J7" s="89"/>
      <c r="K7" s="90"/>
      <c r="L7" s="84" t="str">
        <f>IF($K7="","",VLOOKUP($K7,Table3[#All],3,FALSE))</f>
        <v/>
      </c>
      <c r="M7" s="88"/>
      <c r="N7" s="88"/>
      <c r="O7" s="88"/>
      <c r="P7" s="91" t="str">
        <f t="shared" ref="P7:P38" si="0">IF(F7="","",IF(V7="","",IF(K7="","",CONCATENATE(F7,V7,K7))))</f>
        <v/>
      </c>
      <c r="Q7" s="87"/>
      <c r="R7" s="88"/>
      <c r="S7" s="88"/>
      <c r="T7" s="88"/>
      <c r="U7" s="82" t="str">
        <f t="shared" ref="U7:U56" si="1">IF(AND(M7="",N7=""),"",IF(AND(M7="Regular (oper)",N7="Operating"),"Valid",IF(AND(M7="Special",N7="Capital"),"Valid",IF(AND(M7="Continuing (capital)",N7="Capital"),"Valid",IF(AND(M7="Multi-Year Operating",N7="Capital"),"Valid","Invalid")))))</f>
        <v/>
      </c>
      <c r="V7" s="82" t="str">
        <f t="shared" ref="V7:V38" si="2">IF(N7="","",IF(M7="Regular (oper)",0,IF(M7="Continuing (capital)",2,IF(M7="Special",8,IF(M7="Multi-Year Operating",6,"")))))</f>
        <v/>
      </c>
    </row>
    <row r="8" spans="1:22" s="83" customFormat="1" ht="13.2" x14ac:dyDescent="0.3">
      <c r="A8" s="78"/>
      <c r="B8" s="74"/>
      <c r="C8" s="77"/>
      <c r="D8" s="77"/>
      <c r="E8" s="77"/>
      <c r="F8" s="74"/>
      <c r="G8" s="77"/>
      <c r="H8" s="77"/>
      <c r="I8" s="79"/>
      <c r="J8" s="79"/>
      <c r="K8" s="80"/>
      <c r="L8" s="81" t="str">
        <f>IF($K8="","",VLOOKUP($K8,Table3[#All],3,FALSE))</f>
        <v/>
      </c>
      <c r="M8" s="77"/>
      <c r="N8" s="77"/>
      <c r="O8" s="77"/>
      <c r="P8" s="82" t="str">
        <f t="shared" si="0"/>
        <v/>
      </c>
      <c r="Q8" s="74"/>
      <c r="R8" s="77"/>
      <c r="S8" s="77"/>
      <c r="T8" s="77"/>
      <c r="U8" s="82" t="str">
        <f t="shared" si="1"/>
        <v/>
      </c>
      <c r="V8" s="82" t="str">
        <f t="shared" si="2"/>
        <v/>
      </c>
    </row>
    <row r="9" spans="1:22" s="83" customFormat="1" ht="13.2" x14ac:dyDescent="0.3">
      <c r="A9" s="78"/>
      <c r="B9" s="74"/>
      <c r="C9" s="77"/>
      <c r="D9" s="77"/>
      <c r="E9" s="77"/>
      <c r="F9" s="74"/>
      <c r="G9" s="77"/>
      <c r="H9" s="77"/>
      <c r="I9" s="79"/>
      <c r="J9" s="79"/>
      <c r="K9" s="80"/>
      <c r="L9" s="81" t="str">
        <f>IF($K9="","",VLOOKUP($K9,Table3[#All],3,FALSE))</f>
        <v/>
      </c>
      <c r="M9" s="77"/>
      <c r="N9" s="77"/>
      <c r="O9" s="77"/>
      <c r="P9" s="82" t="str">
        <f t="shared" si="0"/>
        <v/>
      </c>
      <c r="Q9" s="74"/>
      <c r="R9" s="77"/>
      <c r="S9" s="77"/>
      <c r="T9" s="77"/>
      <c r="U9" s="82" t="str">
        <f t="shared" si="1"/>
        <v/>
      </c>
      <c r="V9" s="82" t="str">
        <f t="shared" si="2"/>
        <v/>
      </c>
    </row>
    <row r="10" spans="1:22" s="83" customFormat="1" ht="13.2" x14ac:dyDescent="0.3">
      <c r="A10" s="78"/>
      <c r="B10" s="74"/>
      <c r="C10" s="77"/>
      <c r="D10" s="77"/>
      <c r="E10" s="77"/>
      <c r="F10" s="74"/>
      <c r="G10" s="77"/>
      <c r="H10" s="77"/>
      <c r="I10" s="79"/>
      <c r="J10" s="79"/>
      <c r="K10" s="80"/>
      <c r="L10" s="81" t="str">
        <f>IF($K10="","",VLOOKUP($K10,Table3[#All],3,FALSE))</f>
        <v/>
      </c>
      <c r="M10" s="77"/>
      <c r="N10" s="77"/>
      <c r="O10" s="77"/>
      <c r="P10" s="82" t="str">
        <f t="shared" si="0"/>
        <v/>
      </c>
      <c r="Q10" s="74"/>
      <c r="R10" s="77"/>
      <c r="S10" s="77"/>
      <c r="T10" s="77"/>
      <c r="U10" s="82" t="str">
        <f t="shared" si="1"/>
        <v/>
      </c>
      <c r="V10" s="82" t="str">
        <f t="shared" si="2"/>
        <v/>
      </c>
    </row>
    <row r="11" spans="1:22" s="83" customFormat="1" ht="13.2" x14ac:dyDescent="0.3">
      <c r="A11" s="78"/>
      <c r="B11" s="74"/>
      <c r="C11" s="77"/>
      <c r="D11" s="77"/>
      <c r="E11" s="77"/>
      <c r="F11" s="74"/>
      <c r="G11" s="77"/>
      <c r="H11" s="77"/>
      <c r="I11" s="79"/>
      <c r="J11" s="79"/>
      <c r="K11" s="80"/>
      <c r="L11" s="81" t="str">
        <f>IF($K11="","",VLOOKUP($K11,Table3[#All],3,FALSE))</f>
        <v/>
      </c>
      <c r="M11" s="77"/>
      <c r="N11" s="77"/>
      <c r="O11" s="77"/>
      <c r="P11" s="82" t="str">
        <f t="shared" si="0"/>
        <v/>
      </c>
      <c r="Q11" s="74"/>
      <c r="R11" s="77"/>
      <c r="S11" s="77"/>
      <c r="T11" s="77"/>
      <c r="U11" s="82" t="str">
        <f t="shared" si="1"/>
        <v/>
      </c>
      <c r="V11" s="82" t="str">
        <f t="shared" si="2"/>
        <v/>
      </c>
    </row>
    <row r="12" spans="1:22" s="83" customFormat="1" ht="13.2" x14ac:dyDescent="0.3">
      <c r="A12" s="78"/>
      <c r="B12" s="74"/>
      <c r="C12" s="77"/>
      <c r="D12" s="77"/>
      <c r="E12" s="77"/>
      <c r="F12" s="74"/>
      <c r="G12" s="77"/>
      <c r="H12" s="77"/>
      <c r="I12" s="79"/>
      <c r="J12" s="79"/>
      <c r="K12" s="80"/>
      <c r="L12" s="81" t="str">
        <f>IF($K12="","",VLOOKUP($K12,Table3[#All],3,FALSE))</f>
        <v/>
      </c>
      <c r="M12" s="77"/>
      <c r="N12" s="77"/>
      <c r="O12" s="77"/>
      <c r="P12" s="82" t="str">
        <f t="shared" si="0"/>
        <v/>
      </c>
      <c r="Q12" s="74"/>
      <c r="R12" s="77"/>
      <c r="S12" s="77"/>
      <c r="T12" s="77"/>
      <c r="U12" s="82" t="str">
        <f t="shared" si="1"/>
        <v/>
      </c>
      <c r="V12" s="82" t="str">
        <f t="shared" si="2"/>
        <v/>
      </c>
    </row>
    <row r="13" spans="1:22" s="83" customFormat="1" ht="13.2" x14ac:dyDescent="0.3">
      <c r="A13" s="78"/>
      <c r="B13" s="74"/>
      <c r="C13" s="77"/>
      <c r="D13" s="77"/>
      <c r="E13" s="77"/>
      <c r="F13" s="74"/>
      <c r="G13" s="77"/>
      <c r="H13" s="77"/>
      <c r="I13" s="79"/>
      <c r="J13" s="79"/>
      <c r="K13" s="80"/>
      <c r="L13" s="81" t="str">
        <f>IF($K13="","",VLOOKUP($K13,Table3[#All],3,FALSE))</f>
        <v/>
      </c>
      <c r="M13" s="77"/>
      <c r="N13" s="77"/>
      <c r="O13" s="77"/>
      <c r="P13" s="82" t="str">
        <f t="shared" si="0"/>
        <v/>
      </c>
      <c r="Q13" s="74"/>
      <c r="R13" s="77"/>
      <c r="S13" s="77"/>
      <c r="T13" s="77"/>
      <c r="U13" s="82" t="str">
        <f t="shared" si="1"/>
        <v/>
      </c>
      <c r="V13" s="82" t="str">
        <f t="shared" si="2"/>
        <v/>
      </c>
    </row>
    <row r="14" spans="1:22" s="83" customFormat="1" ht="13.2" x14ac:dyDescent="0.3">
      <c r="A14" s="78"/>
      <c r="B14" s="74"/>
      <c r="C14" s="77"/>
      <c r="D14" s="77"/>
      <c r="E14" s="77"/>
      <c r="F14" s="74"/>
      <c r="G14" s="77"/>
      <c r="H14" s="77"/>
      <c r="I14" s="79"/>
      <c r="J14" s="79"/>
      <c r="K14" s="80"/>
      <c r="L14" s="81" t="str">
        <f>IF($K14="","",VLOOKUP($K14,Table3[#All],3,FALSE))</f>
        <v/>
      </c>
      <c r="M14" s="77"/>
      <c r="N14" s="77"/>
      <c r="O14" s="77"/>
      <c r="P14" s="82" t="str">
        <f t="shared" si="0"/>
        <v/>
      </c>
      <c r="Q14" s="74"/>
      <c r="R14" s="77"/>
      <c r="S14" s="77"/>
      <c r="T14" s="77"/>
      <c r="U14" s="82" t="str">
        <f t="shared" si="1"/>
        <v/>
      </c>
      <c r="V14" s="82" t="str">
        <f t="shared" si="2"/>
        <v/>
      </c>
    </row>
    <row r="15" spans="1:22" s="83" customFormat="1" ht="13.2" x14ac:dyDescent="0.3">
      <c r="A15" s="78"/>
      <c r="B15" s="74"/>
      <c r="C15" s="77"/>
      <c r="D15" s="77"/>
      <c r="E15" s="77"/>
      <c r="F15" s="74"/>
      <c r="G15" s="77"/>
      <c r="H15" s="77"/>
      <c r="I15" s="79"/>
      <c r="J15" s="79"/>
      <c r="K15" s="80"/>
      <c r="L15" s="81" t="str">
        <f>IF($K15="","",VLOOKUP($K15,Table3[#All],3,FALSE))</f>
        <v/>
      </c>
      <c r="M15" s="77"/>
      <c r="N15" s="77"/>
      <c r="O15" s="77"/>
      <c r="P15" s="82" t="str">
        <f t="shared" si="0"/>
        <v/>
      </c>
      <c r="Q15" s="74"/>
      <c r="R15" s="77"/>
      <c r="S15" s="77"/>
      <c r="T15" s="77"/>
      <c r="U15" s="82" t="str">
        <f t="shared" si="1"/>
        <v/>
      </c>
      <c r="V15" s="82" t="str">
        <f t="shared" si="2"/>
        <v/>
      </c>
    </row>
    <row r="16" spans="1:22" s="83" customFormat="1" ht="13.2" x14ac:dyDescent="0.3">
      <c r="A16" s="78"/>
      <c r="B16" s="74"/>
      <c r="C16" s="77"/>
      <c r="D16" s="77"/>
      <c r="E16" s="77"/>
      <c r="F16" s="74"/>
      <c r="G16" s="77"/>
      <c r="H16" s="77"/>
      <c r="I16" s="79"/>
      <c r="J16" s="79"/>
      <c r="K16" s="80"/>
      <c r="L16" s="81" t="str">
        <f>IF($K16="","",VLOOKUP($K16,Table3[#All],3,FALSE))</f>
        <v/>
      </c>
      <c r="M16" s="77"/>
      <c r="N16" s="77"/>
      <c r="O16" s="77"/>
      <c r="P16" s="82" t="str">
        <f t="shared" si="0"/>
        <v/>
      </c>
      <c r="Q16" s="74"/>
      <c r="R16" s="77"/>
      <c r="S16" s="77"/>
      <c r="T16" s="77"/>
      <c r="U16" s="82" t="str">
        <f t="shared" si="1"/>
        <v/>
      </c>
      <c r="V16" s="82" t="str">
        <f t="shared" si="2"/>
        <v/>
      </c>
    </row>
    <row r="17" spans="1:22" s="83" customFormat="1" ht="13.2" x14ac:dyDescent="0.3">
      <c r="A17" s="78"/>
      <c r="B17" s="74"/>
      <c r="C17" s="77"/>
      <c r="D17" s="77"/>
      <c r="E17" s="77"/>
      <c r="F17" s="74"/>
      <c r="G17" s="77"/>
      <c r="H17" s="77"/>
      <c r="I17" s="79"/>
      <c r="J17" s="79"/>
      <c r="K17" s="80"/>
      <c r="L17" s="81" t="str">
        <f>IF($K17="","",VLOOKUP($K17,Table3[#All],3,FALSE))</f>
        <v/>
      </c>
      <c r="M17" s="77"/>
      <c r="N17" s="77"/>
      <c r="O17" s="77"/>
      <c r="P17" s="82" t="str">
        <f t="shared" si="0"/>
        <v/>
      </c>
      <c r="Q17" s="74"/>
      <c r="R17" s="77"/>
      <c r="S17" s="77"/>
      <c r="T17" s="77"/>
      <c r="U17" s="82" t="str">
        <f t="shared" si="1"/>
        <v/>
      </c>
      <c r="V17" s="82" t="str">
        <f t="shared" si="2"/>
        <v/>
      </c>
    </row>
    <row r="18" spans="1:22" s="83" customFormat="1" ht="13.2" x14ac:dyDescent="0.3">
      <c r="A18" s="78"/>
      <c r="B18" s="74"/>
      <c r="C18" s="77"/>
      <c r="D18" s="77"/>
      <c r="E18" s="77"/>
      <c r="F18" s="74"/>
      <c r="G18" s="77"/>
      <c r="H18" s="77"/>
      <c r="I18" s="79"/>
      <c r="J18" s="79"/>
      <c r="K18" s="80"/>
      <c r="L18" s="81" t="str">
        <f>IF($K18="","",VLOOKUP($K18,Table3[#All],3,FALSE))</f>
        <v/>
      </c>
      <c r="M18" s="77"/>
      <c r="N18" s="77"/>
      <c r="O18" s="77"/>
      <c r="P18" s="82" t="str">
        <f t="shared" si="0"/>
        <v/>
      </c>
      <c r="Q18" s="74"/>
      <c r="R18" s="77"/>
      <c r="S18" s="77"/>
      <c r="T18" s="77"/>
      <c r="U18" s="82" t="str">
        <f t="shared" si="1"/>
        <v/>
      </c>
      <c r="V18" s="82" t="str">
        <f t="shared" si="2"/>
        <v/>
      </c>
    </row>
    <row r="19" spans="1:22" s="83" customFormat="1" ht="13.2" x14ac:dyDescent="0.3">
      <c r="A19" s="78"/>
      <c r="B19" s="74"/>
      <c r="C19" s="77"/>
      <c r="D19" s="77"/>
      <c r="E19" s="77"/>
      <c r="F19" s="74"/>
      <c r="G19" s="77"/>
      <c r="H19" s="77"/>
      <c r="I19" s="79"/>
      <c r="J19" s="79"/>
      <c r="K19" s="80"/>
      <c r="L19" s="81" t="str">
        <f>IF($K19="","",VLOOKUP($K19,Table3[#All],3,FALSE))</f>
        <v/>
      </c>
      <c r="M19" s="77"/>
      <c r="N19" s="77"/>
      <c r="O19" s="77"/>
      <c r="P19" s="82" t="str">
        <f t="shared" si="0"/>
        <v/>
      </c>
      <c r="Q19" s="74"/>
      <c r="R19" s="77"/>
      <c r="S19" s="77"/>
      <c r="T19" s="77"/>
      <c r="U19" s="82" t="str">
        <f t="shared" si="1"/>
        <v/>
      </c>
      <c r="V19" s="82" t="str">
        <f t="shared" si="2"/>
        <v/>
      </c>
    </row>
    <row r="20" spans="1:22" s="83" customFormat="1" ht="13.2" x14ac:dyDescent="0.3">
      <c r="A20" s="78"/>
      <c r="B20" s="74"/>
      <c r="C20" s="77"/>
      <c r="D20" s="77"/>
      <c r="E20" s="77"/>
      <c r="F20" s="74"/>
      <c r="G20" s="77"/>
      <c r="H20" s="77"/>
      <c r="I20" s="79"/>
      <c r="J20" s="79"/>
      <c r="K20" s="80"/>
      <c r="L20" s="81" t="str">
        <f>IF($K20="","",VLOOKUP($K20,Table3[#All],3,FALSE))</f>
        <v/>
      </c>
      <c r="M20" s="77"/>
      <c r="N20" s="77"/>
      <c r="O20" s="77"/>
      <c r="P20" s="82" t="str">
        <f t="shared" si="0"/>
        <v/>
      </c>
      <c r="Q20" s="74"/>
      <c r="R20" s="77"/>
      <c r="S20" s="77"/>
      <c r="T20" s="77"/>
      <c r="U20" s="82" t="str">
        <f t="shared" si="1"/>
        <v/>
      </c>
      <c r="V20" s="82" t="str">
        <f t="shared" si="2"/>
        <v/>
      </c>
    </row>
    <row r="21" spans="1:22" s="83" customFormat="1" ht="13.2" x14ac:dyDescent="0.3">
      <c r="A21" s="78"/>
      <c r="B21" s="74"/>
      <c r="C21" s="77"/>
      <c r="D21" s="77"/>
      <c r="E21" s="77"/>
      <c r="F21" s="74"/>
      <c r="G21" s="77"/>
      <c r="H21" s="77"/>
      <c r="I21" s="79"/>
      <c r="J21" s="79"/>
      <c r="K21" s="80"/>
      <c r="L21" s="81" t="str">
        <f>IF($K21="","",VLOOKUP($K21,Table3[#All],3,FALSE))</f>
        <v/>
      </c>
      <c r="M21" s="77"/>
      <c r="N21" s="77"/>
      <c r="O21" s="77"/>
      <c r="P21" s="82" t="str">
        <f t="shared" si="0"/>
        <v/>
      </c>
      <c r="Q21" s="74"/>
      <c r="R21" s="77"/>
      <c r="S21" s="77"/>
      <c r="T21" s="77"/>
      <c r="U21" s="82" t="str">
        <f t="shared" si="1"/>
        <v/>
      </c>
      <c r="V21" s="82" t="str">
        <f t="shared" si="2"/>
        <v/>
      </c>
    </row>
    <row r="22" spans="1:22" s="83" customFormat="1" ht="13.2" x14ac:dyDescent="0.3">
      <c r="A22" s="78"/>
      <c r="B22" s="74"/>
      <c r="C22" s="77"/>
      <c r="D22" s="77"/>
      <c r="E22" s="77"/>
      <c r="F22" s="74"/>
      <c r="G22" s="77"/>
      <c r="H22" s="77"/>
      <c r="I22" s="79"/>
      <c r="J22" s="79"/>
      <c r="K22" s="80"/>
      <c r="L22" s="81" t="str">
        <f>IF($K22="","",VLOOKUP($K22,Table3[#All],3,FALSE))</f>
        <v/>
      </c>
      <c r="M22" s="77"/>
      <c r="N22" s="77"/>
      <c r="O22" s="77"/>
      <c r="P22" s="82" t="str">
        <f t="shared" si="0"/>
        <v/>
      </c>
      <c r="Q22" s="74"/>
      <c r="R22" s="77"/>
      <c r="S22" s="77"/>
      <c r="T22" s="77"/>
      <c r="U22" s="82" t="str">
        <f t="shared" si="1"/>
        <v/>
      </c>
      <c r="V22" s="82" t="str">
        <f t="shared" si="2"/>
        <v/>
      </c>
    </row>
    <row r="23" spans="1:22" s="83" customFormat="1" ht="13.2" x14ac:dyDescent="0.3">
      <c r="A23" s="78"/>
      <c r="B23" s="74"/>
      <c r="C23" s="77"/>
      <c r="D23" s="77"/>
      <c r="E23" s="77"/>
      <c r="F23" s="74"/>
      <c r="G23" s="77"/>
      <c r="H23" s="77"/>
      <c r="I23" s="79"/>
      <c r="J23" s="79"/>
      <c r="K23" s="80"/>
      <c r="L23" s="81" t="str">
        <f>IF($K23="","",VLOOKUP($K23,Table3[#All],3,FALSE))</f>
        <v/>
      </c>
      <c r="M23" s="77"/>
      <c r="N23" s="77"/>
      <c r="O23" s="77"/>
      <c r="P23" s="82" t="str">
        <f t="shared" si="0"/>
        <v/>
      </c>
      <c r="Q23" s="74"/>
      <c r="R23" s="77"/>
      <c r="S23" s="77"/>
      <c r="T23" s="77"/>
      <c r="U23" s="82" t="str">
        <f t="shared" si="1"/>
        <v/>
      </c>
      <c r="V23" s="82" t="str">
        <f t="shared" si="2"/>
        <v/>
      </c>
    </row>
    <row r="24" spans="1:22" s="83" customFormat="1" ht="13.2" x14ac:dyDescent="0.3">
      <c r="A24" s="78"/>
      <c r="B24" s="74"/>
      <c r="C24" s="77"/>
      <c r="D24" s="77"/>
      <c r="E24" s="77"/>
      <c r="F24" s="74"/>
      <c r="G24" s="77"/>
      <c r="H24" s="77"/>
      <c r="I24" s="79"/>
      <c r="J24" s="79"/>
      <c r="K24" s="80"/>
      <c r="L24" s="81" t="str">
        <f>IF($K24="","",VLOOKUP($K24,Table3[#All],3,FALSE))</f>
        <v/>
      </c>
      <c r="M24" s="77"/>
      <c r="N24" s="77"/>
      <c r="O24" s="77"/>
      <c r="P24" s="82" t="str">
        <f t="shared" si="0"/>
        <v/>
      </c>
      <c r="Q24" s="74"/>
      <c r="R24" s="77"/>
      <c r="S24" s="77"/>
      <c r="T24" s="77"/>
      <c r="U24" s="82" t="str">
        <f t="shared" si="1"/>
        <v/>
      </c>
      <c r="V24" s="82" t="str">
        <f t="shared" si="2"/>
        <v/>
      </c>
    </row>
    <row r="25" spans="1:22" s="83" customFormat="1" ht="13.2" x14ac:dyDescent="0.3">
      <c r="A25" s="78"/>
      <c r="B25" s="74"/>
      <c r="C25" s="77"/>
      <c r="D25" s="77"/>
      <c r="E25" s="77"/>
      <c r="F25" s="74"/>
      <c r="G25" s="77"/>
      <c r="H25" s="77"/>
      <c r="I25" s="79"/>
      <c r="J25" s="79"/>
      <c r="K25" s="80"/>
      <c r="L25" s="81" t="str">
        <f>IF($K25="","",VLOOKUP($K25,Table3[#All],3,FALSE))</f>
        <v/>
      </c>
      <c r="M25" s="77"/>
      <c r="N25" s="77"/>
      <c r="O25" s="77"/>
      <c r="P25" s="82" t="str">
        <f t="shared" si="0"/>
        <v/>
      </c>
      <c r="Q25" s="74"/>
      <c r="R25" s="77"/>
      <c r="S25" s="77"/>
      <c r="T25" s="77"/>
      <c r="U25" s="82" t="str">
        <f t="shared" si="1"/>
        <v/>
      </c>
      <c r="V25" s="82" t="str">
        <f t="shared" si="2"/>
        <v/>
      </c>
    </row>
    <row r="26" spans="1:22" s="83" customFormat="1" ht="13.2" x14ac:dyDescent="0.3">
      <c r="A26" s="78"/>
      <c r="B26" s="74"/>
      <c r="C26" s="77"/>
      <c r="D26" s="77"/>
      <c r="E26" s="77"/>
      <c r="F26" s="74"/>
      <c r="G26" s="77"/>
      <c r="H26" s="77"/>
      <c r="I26" s="79"/>
      <c r="J26" s="79"/>
      <c r="K26" s="80"/>
      <c r="L26" s="81" t="str">
        <f>IF($K26="","",VLOOKUP($K26,Table3[#All],3,FALSE))</f>
        <v/>
      </c>
      <c r="M26" s="77"/>
      <c r="N26" s="77"/>
      <c r="O26" s="77"/>
      <c r="P26" s="82" t="str">
        <f t="shared" si="0"/>
        <v/>
      </c>
      <c r="Q26" s="74"/>
      <c r="R26" s="77"/>
      <c r="S26" s="77"/>
      <c r="T26" s="77"/>
      <c r="U26" s="82" t="str">
        <f t="shared" si="1"/>
        <v/>
      </c>
      <c r="V26" s="82" t="str">
        <f t="shared" si="2"/>
        <v/>
      </c>
    </row>
    <row r="27" spans="1:22" s="83" customFormat="1" ht="13.2" x14ac:dyDescent="0.3">
      <c r="A27" s="78"/>
      <c r="B27" s="74"/>
      <c r="C27" s="77"/>
      <c r="D27" s="77"/>
      <c r="E27" s="77"/>
      <c r="F27" s="74"/>
      <c r="G27" s="77"/>
      <c r="H27" s="77"/>
      <c r="I27" s="79"/>
      <c r="J27" s="79"/>
      <c r="K27" s="80"/>
      <c r="L27" s="81" t="str">
        <f>IF($K27="","",VLOOKUP($K27,Table3[#All],3,FALSE))</f>
        <v/>
      </c>
      <c r="M27" s="77"/>
      <c r="N27" s="77"/>
      <c r="O27" s="77"/>
      <c r="P27" s="82" t="str">
        <f t="shared" si="0"/>
        <v/>
      </c>
      <c r="Q27" s="74"/>
      <c r="R27" s="77"/>
      <c r="S27" s="77"/>
      <c r="T27" s="77"/>
      <c r="U27" s="82" t="str">
        <f t="shared" si="1"/>
        <v/>
      </c>
      <c r="V27" s="82" t="str">
        <f t="shared" si="2"/>
        <v/>
      </c>
    </row>
    <row r="28" spans="1:22" s="83" customFormat="1" ht="13.2" x14ac:dyDescent="0.3">
      <c r="A28" s="78"/>
      <c r="B28" s="74"/>
      <c r="C28" s="77"/>
      <c r="D28" s="77"/>
      <c r="E28" s="77"/>
      <c r="F28" s="74"/>
      <c r="G28" s="77"/>
      <c r="H28" s="77"/>
      <c r="I28" s="79"/>
      <c r="J28" s="79"/>
      <c r="K28" s="80"/>
      <c r="L28" s="81" t="str">
        <f>IF($K28="","",VLOOKUP($K28,Table3[#All],3,FALSE))</f>
        <v/>
      </c>
      <c r="M28" s="77"/>
      <c r="N28" s="77"/>
      <c r="O28" s="77"/>
      <c r="P28" s="82" t="str">
        <f t="shared" si="0"/>
        <v/>
      </c>
      <c r="Q28" s="74"/>
      <c r="R28" s="77"/>
      <c r="S28" s="77"/>
      <c r="T28" s="77"/>
      <c r="U28" s="82" t="str">
        <f t="shared" si="1"/>
        <v/>
      </c>
      <c r="V28" s="82" t="str">
        <f t="shared" si="2"/>
        <v/>
      </c>
    </row>
    <row r="29" spans="1:22" s="83" customFormat="1" ht="13.2" x14ac:dyDescent="0.3">
      <c r="A29" s="78"/>
      <c r="B29" s="74"/>
      <c r="C29" s="77"/>
      <c r="D29" s="77"/>
      <c r="E29" s="77"/>
      <c r="F29" s="74"/>
      <c r="G29" s="77"/>
      <c r="H29" s="77"/>
      <c r="I29" s="79"/>
      <c r="J29" s="79"/>
      <c r="K29" s="80"/>
      <c r="L29" s="81" t="str">
        <f>IF($K29="","",VLOOKUP($K29,Table3[#All],3,FALSE))</f>
        <v/>
      </c>
      <c r="M29" s="77"/>
      <c r="N29" s="77"/>
      <c r="O29" s="77"/>
      <c r="P29" s="82" t="str">
        <f t="shared" si="0"/>
        <v/>
      </c>
      <c r="Q29" s="74"/>
      <c r="R29" s="77"/>
      <c r="S29" s="77"/>
      <c r="T29" s="77"/>
      <c r="U29" s="82" t="str">
        <f t="shared" si="1"/>
        <v/>
      </c>
      <c r="V29" s="82" t="str">
        <f t="shared" si="2"/>
        <v/>
      </c>
    </row>
    <row r="30" spans="1:22" s="83" customFormat="1" ht="13.2" x14ac:dyDescent="0.3">
      <c r="A30" s="78"/>
      <c r="B30" s="74"/>
      <c r="C30" s="77"/>
      <c r="D30" s="77"/>
      <c r="E30" s="77"/>
      <c r="F30" s="74"/>
      <c r="G30" s="77"/>
      <c r="H30" s="77"/>
      <c r="I30" s="79"/>
      <c r="J30" s="79"/>
      <c r="K30" s="80"/>
      <c r="L30" s="81" t="str">
        <f>IF($K30="","",VLOOKUP($K30,Table3[#All],3,FALSE))</f>
        <v/>
      </c>
      <c r="M30" s="77"/>
      <c r="N30" s="77"/>
      <c r="O30" s="77"/>
      <c r="P30" s="82" t="str">
        <f t="shared" si="0"/>
        <v/>
      </c>
      <c r="Q30" s="74"/>
      <c r="R30" s="77"/>
      <c r="S30" s="77"/>
      <c r="T30" s="77"/>
      <c r="U30" s="82" t="str">
        <f t="shared" si="1"/>
        <v/>
      </c>
      <c r="V30" s="82" t="str">
        <f t="shared" si="2"/>
        <v/>
      </c>
    </row>
    <row r="31" spans="1:22" s="83" customFormat="1" ht="13.2" x14ac:dyDescent="0.3">
      <c r="A31" s="78"/>
      <c r="B31" s="74"/>
      <c r="C31" s="77"/>
      <c r="D31" s="77"/>
      <c r="E31" s="77"/>
      <c r="F31" s="74"/>
      <c r="G31" s="77"/>
      <c r="H31" s="77"/>
      <c r="I31" s="79"/>
      <c r="J31" s="79"/>
      <c r="K31" s="80"/>
      <c r="L31" s="81" t="str">
        <f>IF($K31="","",VLOOKUP($K31,Table3[#All],3,FALSE))</f>
        <v/>
      </c>
      <c r="M31" s="77"/>
      <c r="N31" s="77"/>
      <c r="O31" s="77"/>
      <c r="P31" s="82" t="str">
        <f t="shared" si="0"/>
        <v/>
      </c>
      <c r="Q31" s="74"/>
      <c r="R31" s="77"/>
      <c r="S31" s="77"/>
      <c r="T31" s="77"/>
      <c r="U31" s="82" t="str">
        <f t="shared" si="1"/>
        <v/>
      </c>
      <c r="V31" s="82" t="str">
        <f t="shared" si="2"/>
        <v/>
      </c>
    </row>
    <row r="32" spans="1:22" s="83" customFormat="1" ht="13.2" x14ac:dyDescent="0.3">
      <c r="A32" s="78"/>
      <c r="B32" s="74"/>
      <c r="C32" s="77"/>
      <c r="D32" s="77"/>
      <c r="E32" s="77"/>
      <c r="F32" s="74"/>
      <c r="G32" s="77"/>
      <c r="H32" s="77"/>
      <c r="I32" s="79"/>
      <c r="J32" s="79"/>
      <c r="K32" s="80"/>
      <c r="L32" s="81" t="str">
        <f>IF($K32="","",VLOOKUP($K32,Table3[#All],3,FALSE))</f>
        <v/>
      </c>
      <c r="M32" s="77"/>
      <c r="N32" s="77"/>
      <c r="O32" s="77"/>
      <c r="P32" s="82" t="str">
        <f t="shared" si="0"/>
        <v/>
      </c>
      <c r="Q32" s="74"/>
      <c r="R32" s="77"/>
      <c r="S32" s="77"/>
      <c r="T32" s="77"/>
      <c r="U32" s="82" t="str">
        <f t="shared" si="1"/>
        <v/>
      </c>
      <c r="V32" s="82" t="str">
        <f t="shared" si="2"/>
        <v/>
      </c>
    </row>
    <row r="33" spans="1:22" s="83" customFormat="1" ht="13.2" x14ac:dyDescent="0.3">
      <c r="A33" s="78"/>
      <c r="B33" s="74"/>
      <c r="C33" s="77"/>
      <c r="D33" s="77"/>
      <c r="E33" s="77"/>
      <c r="F33" s="74"/>
      <c r="G33" s="77"/>
      <c r="H33" s="77"/>
      <c r="I33" s="79"/>
      <c r="J33" s="79"/>
      <c r="K33" s="80"/>
      <c r="L33" s="81" t="str">
        <f>IF($K33="","",VLOOKUP($K33,Table3[#All],3,FALSE))</f>
        <v/>
      </c>
      <c r="M33" s="77"/>
      <c r="N33" s="77"/>
      <c r="O33" s="77"/>
      <c r="P33" s="82" t="str">
        <f t="shared" si="0"/>
        <v/>
      </c>
      <c r="Q33" s="74"/>
      <c r="R33" s="77"/>
      <c r="S33" s="77"/>
      <c r="T33" s="77"/>
      <c r="U33" s="82" t="str">
        <f t="shared" si="1"/>
        <v/>
      </c>
      <c r="V33" s="82" t="str">
        <f t="shared" si="2"/>
        <v/>
      </c>
    </row>
    <row r="34" spans="1:22" s="83" customFormat="1" ht="13.2" x14ac:dyDescent="0.3">
      <c r="A34" s="78"/>
      <c r="B34" s="74"/>
      <c r="C34" s="77"/>
      <c r="D34" s="77"/>
      <c r="E34" s="77"/>
      <c r="F34" s="74"/>
      <c r="G34" s="77"/>
      <c r="H34" s="77"/>
      <c r="I34" s="79"/>
      <c r="J34" s="79"/>
      <c r="K34" s="80"/>
      <c r="L34" s="81" t="str">
        <f>IF($K34="","",VLOOKUP($K34,Table3[#All],3,FALSE))</f>
        <v/>
      </c>
      <c r="M34" s="77"/>
      <c r="N34" s="77"/>
      <c r="O34" s="77"/>
      <c r="P34" s="82" t="str">
        <f t="shared" si="0"/>
        <v/>
      </c>
      <c r="Q34" s="74"/>
      <c r="R34" s="77"/>
      <c r="S34" s="77"/>
      <c r="T34" s="77"/>
      <c r="U34" s="82" t="str">
        <f t="shared" si="1"/>
        <v/>
      </c>
      <c r="V34" s="82" t="str">
        <f t="shared" si="2"/>
        <v/>
      </c>
    </row>
    <row r="35" spans="1:22" s="83" customFormat="1" ht="13.2" x14ac:dyDescent="0.3">
      <c r="A35" s="78"/>
      <c r="B35" s="74"/>
      <c r="C35" s="77"/>
      <c r="D35" s="77"/>
      <c r="E35" s="77"/>
      <c r="F35" s="74"/>
      <c r="G35" s="77"/>
      <c r="H35" s="77"/>
      <c r="I35" s="79"/>
      <c r="J35" s="79"/>
      <c r="K35" s="80"/>
      <c r="L35" s="81" t="str">
        <f>IF($K35="","",VLOOKUP($K35,Table3[#All],3,FALSE))</f>
        <v/>
      </c>
      <c r="M35" s="77"/>
      <c r="N35" s="77"/>
      <c r="O35" s="77"/>
      <c r="P35" s="82" t="str">
        <f t="shared" si="0"/>
        <v/>
      </c>
      <c r="Q35" s="74"/>
      <c r="R35" s="77"/>
      <c r="S35" s="77"/>
      <c r="T35" s="77"/>
      <c r="U35" s="82" t="str">
        <f t="shared" si="1"/>
        <v/>
      </c>
      <c r="V35" s="82" t="str">
        <f t="shared" si="2"/>
        <v/>
      </c>
    </row>
    <row r="36" spans="1:22" s="83" customFormat="1" ht="13.2" x14ac:dyDescent="0.3">
      <c r="A36" s="78"/>
      <c r="B36" s="74"/>
      <c r="C36" s="77"/>
      <c r="D36" s="77"/>
      <c r="E36" s="77"/>
      <c r="F36" s="74"/>
      <c r="G36" s="77"/>
      <c r="H36" s="77"/>
      <c r="I36" s="79"/>
      <c r="J36" s="79"/>
      <c r="K36" s="80"/>
      <c r="L36" s="81" t="str">
        <f>IF($K36="","",VLOOKUP($K36,Table3[#All],3,FALSE))</f>
        <v/>
      </c>
      <c r="M36" s="77"/>
      <c r="N36" s="77"/>
      <c r="O36" s="77"/>
      <c r="P36" s="82" t="str">
        <f t="shared" si="0"/>
        <v/>
      </c>
      <c r="Q36" s="74"/>
      <c r="R36" s="77"/>
      <c r="S36" s="77"/>
      <c r="T36" s="77"/>
      <c r="U36" s="82" t="str">
        <f t="shared" si="1"/>
        <v/>
      </c>
      <c r="V36" s="82" t="str">
        <f t="shared" si="2"/>
        <v/>
      </c>
    </row>
    <row r="37" spans="1:22" s="83" customFormat="1" ht="13.2" x14ac:dyDescent="0.3">
      <c r="A37" s="78"/>
      <c r="B37" s="74"/>
      <c r="C37" s="77"/>
      <c r="D37" s="77"/>
      <c r="E37" s="77"/>
      <c r="F37" s="74"/>
      <c r="G37" s="77"/>
      <c r="H37" s="77"/>
      <c r="I37" s="79"/>
      <c r="J37" s="79"/>
      <c r="K37" s="80"/>
      <c r="L37" s="81" t="str">
        <f>IF($K37="","",VLOOKUP($K37,Table3[#All],3,FALSE))</f>
        <v/>
      </c>
      <c r="M37" s="77"/>
      <c r="N37" s="77"/>
      <c r="O37" s="77"/>
      <c r="P37" s="82" t="str">
        <f t="shared" si="0"/>
        <v/>
      </c>
      <c r="Q37" s="74"/>
      <c r="R37" s="77"/>
      <c r="S37" s="77"/>
      <c r="T37" s="77"/>
      <c r="U37" s="82" t="str">
        <f t="shared" si="1"/>
        <v/>
      </c>
      <c r="V37" s="82" t="str">
        <f t="shared" si="2"/>
        <v/>
      </c>
    </row>
    <row r="38" spans="1:22" s="83" customFormat="1" ht="13.2" x14ac:dyDescent="0.3">
      <c r="A38" s="78"/>
      <c r="B38" s="74"/>
      <c r="C38" s="77"/>
      <c r="D38" s="77"/>
      <c r="E38" s="77"/>
      <c r="F38" s="74"/>
      <c r="G38" s="77"/>
      <c r="H38" s="77"/>
      <c r="I38" s="79"/>
      <c r="J38" s="79"/>
      <c r="K38" s="80"/>
      <c r="L38" s="81" t="str">
        <f>IF($K38="","",VLOOKUP($K38,Table3[#All],3,FALSE))</f>
        <v/>
      </c>
      <c r="M38" s="77"/>
      <c r="N38" s="77"/>
      <c r="O38" s="77"/>
      <c r="P38" s="82" t="str">
        <f t="shared" si="0"/>
        <v/>
      </c>
      <c r="Q38" s="74"/>
      <c r="R38" s="77"/>
      <c r="S38" s="77"/>
      <c r="T38" s="77"/>
      <c r="U38" s="82" t="str">
        <f t="shared" si="1"/>
        <v/>
      </c>
      <c r="V38" s="82" t="str">
        <f t="shared" si="2"/>
        <v/>
      </c>
    </row>
    <row r="39" spans="1:22" s="83" customFormat="1" ht="13.2" x14ac:dyDescent="0.3">
      <c r="A39" s="78"/>
      <c r="B39" s="74"/>
      <c r="C39" s="77"/>
      <c r="D39" s="77"/>
      <c r="E39" s="77"/>
      <c r="F39" s="74"/>
      <c r="G39" s="77"/>
      <c r="H39" s="77"/>
      <c r="I39" s="79"/>
      <c r="J39" s="79"/>
      <c r="K39" s="80"/>
      <c r="L39" s="81" t="str">
        <f>IF($K39="","",VLOOKUP($K39,Table3[#All],3,FALSE))</f>
        <v/>
      </c>
      <c r="M39" s="77"/>
      <c r="N39" s="77"/>
      <c r="O39" s="77"/>
      <c r="P39" s="82" t="str">
        <f t="shared" ref="P39:P56" si="3">IF(F39="","",IF(V39="","",IF(K39="","",CONCATENATE(F39,V39,K39))))</f>
        <v/>
      </c>
      <c r="Q39" s="74"/>
      <c r="R39" s="77"/>
      <c r="S39" s="77"/>
      <c r="T39" s="77"/>
      <c r="U39" s="82" t="str">
        <f t="shared" si="1"/>
        <v/>
      </c>
      <c r="V39" s="82" t="str">
        <f t="shared" ref="V39:V56" si="4">IF(N39="","",IF(M39="Regular (oper)",0,IF(M39="Continuing (capital)",2,IF(M39="Special",8,IF(M39="Multi-Year Operating",6,"")))))</f>
        <v/>
      </c>
    </row>
    <row r="40" spans="1:22" s="83" customFormat="1" ht="13.2" x14ac:dyDescent="0.3">
      <c r="A40" s="78"/>
      <c r="B40" s="74"/>
      <c r="C40" s="77"/>
      <c r="D40" s="77"/>
      <c r="E40" s="77"/>
      <c r="F40" s="74"/>
      <c r="G40" s="77"/>
      <c r="H40" s="77"/>
      <c r="I40" s="79"/>
      <c r="J40" s="79"/>
      <c r="K40" s="80"/>
      <c r="L40" s="81" t="str">
        <f>IF($K40="","",VLOOKUP($K40,Table3[#All],3,FALSE))</f>
        <v/>
      </c>
      <c r="M40" s="77"/>
      <c r="N40" s="77"/>
      <c r="O40" s="77"/>
      <c r="P40" s="82" t="str">
        <f t="shared" si="3"/>
        <v/>
      </c>
      <c r="Q40" s="74"/>
      <c r="R40" s="77"/>
      <c r="S40" s="77"/>
      <c r="T40" s="77"/>
      <c r="U40" s="82" t="str">
        <f t="shared" si="1"/>
        <v/>
      </c>
      <c r="V40" s="82" t="str">
        <f t="shared" si="4"/>
        <v/>
      </c>
    </row>
    <row r="41" spans="1:22" s="85" customFormat="1" x14ac:dyDescent="0.3">
      <c r="A41" s="78"/>
      <c r="B41" s="74"/>
      <c r="C41" s="77"/>
      <c r="D41" s="77"/>
      <c r="E41" s="77"/>
      <c r="F41" s="74"/>
      <c r="G41" s="77"/>
      <c r="H41" s="77"/>
      <c r="I41" s="79"/>
      <c r="J41" s="79"/>
      <c r="K41" s="80"/>
      <c r="L41" s="81" t="str">
        <f>IF($K41="","",VLOOKUP($K41,Table3[#All],3,FALSE))</f>
        <v/>
      </c>
      <c r="M41" s="77"/>
      <c r="N41" s="77"/>
      <c r="O41" s="77"/>
      <c r="P41" s="82" t="str">
        <f t="shared" si="3"/>
        <v/>
      </c>
      <c r="Q41" s="74"/>
      <c r="R41" s="77"/>
      <c r="S41" s="77"/>
      <c r="T41" s="77"/>
      <c r="U41" s="82" t="str">
        <f t="shared" si="1"/>
        <v/>
      </c>
      <c r="V41" s="82" t="str">
        <f t="shared" si="4"/>
        <v/>
      </c>
    </row>
    <row r="42" spans="1:22" s="85" customFormat="1" x14ac:dyDescent="0.3">
      <c r="A42" s="78"/>
      <c r="B42" s="74"/>
      <c r="C42" s="77"/>
      <c r="D42" s="77"/>
      <c r="E42" s="77"/>
      <c r="F42" s="74"/>
      <c r="G42" s="77"/>
      <c r="H42" s="77"/>
      <c r="I42" s="79"/>
      <c r="J42" s="79"/>
      <c r="K42" s="80"/>
      <c r="L42" s="81" t="str">
        <f>IF($K42="","",VLOOKUP($K42,Table3[#All],3,FALSE))</f>
        <v/>
      </c>
      <c r="M42" s="77"/>
      <c r="N42" s="77"/>
      <c r="O42" s="77"/>
      <c r="P42" s="82" t="str">
        <f t="shared" si="3"/>
        <v/>
      </c>
      <c r="Q42" s="74"/>
      <c r="R42" s="77"/>
      <c r="S42" s="77"/>
      <c r="T42" s="77"/>
      <c r="U42" s="82" t="str">
        <f t="shared" si="1"/>
        <v/>
      </c>
      <c r="V42" s="82" t="str">
        <f t="shared" si="4"/>
        <v/>
      </c>
    </row>
    <row r="43" spans="1:22" s="85" customFormat="1" x14ac:dyDescent="0.3">
      <c r="A43" s="78"/>
      <c r="B43" s="74"/>
      <c r="C43" s="77"/>
      <c r="D43" s="77"/>
      <c r="E43" s="77"/>
      <c r="F43" s="74"/>
      <c r="G43" s="77"/>
      <c r="H43" s="77"/>
      <c r="I43" s="79"/>
      <c r="J43" s="79"/>
      <c r="K43" s="80"/>
      <c r="L43" s="81" t="str">
        <f>IF($K43="","",VLOOKUP($K43,Table3[#All],3,FALSE))</f>
        <v/>
      </c>
      <c r="M43" s="77"/>
      <c r="N43" s="77"/>
      <c r="O43" s="77"/>
      <c r="P43" s="82" t="str">
        <f t="shared" si="3"/>
        <v/>
      </c>
      <c r="Q43" s="74"/>
      <c r="R43" s="77"/>
      <c r="S43" s="77"/>
      <c r="T43" s="77"/>
      <c r="U43" s="82" t="str">
        <f t="shared" si="1"/>
        <v/>
      </c>
      <c r="V43" s="82" t="str">
        <f t="shared" si="4"/>
        <v/>
      </c>
    </row>
    <row r="44" spans="1:22" s="85" customFormat="1" x14ac:dyDescent="0.3">
      <c r="A44" s="78"/>
      <c r="B44" s="74"/>
      <c r="C44" s="77"/>
      <c r="D44" s="77"/>
      <c r="E44" s="77"/>
      <c r="F44" s="74"/>
      <c r="G44" s="77"/>
      <c r="H44" s="77"/>
      <c r="I44" s="79"/>
      <c r="J44" s="79"/>
      <c r="K44" s="80"/>
      <c r="L44" s="81" t="str">
        <f>IF($K44="","",VLOOKUP($K44,Table3[#All],3,FALSE))</f>
        <v/>
      </c>
      <c r="M44" s="77"/>
      <c r="N44" s="77"/>
      <c r="O44" s="77"/>
      <c r="P44" s="82" t="str">
        <f t="shared" si="3"/>
        <v/>
      </c>
      <c r="Q44" s="74"/>
      <c r="R44" s="77"/>
      <c r="S44" s="77"/>
      <c r="T44" s="77"/>
      <c r="U44" s="82" t="str">
        <f t="shared" si="1"/>
        <v/>
      </c>
      <c r="V44" s="82" t="str">
        <f t="shared" si="4"/>
        <v/>
      </c>
    </row>
    <row r="45" spans="1:22" s="85" customFormat="1" x14ac:dyDescent="0.3">
      <c r="A45" s="78"/>
      <c r="B45" s="74"/>
      <c r="C45" s="77"/>
      <c r="D45" s="77"/>
      <c r="E45" s="77"/>
      <c r="F45" s="74"/>
      <c r="G45" s="77"/>
      <c r="H45" s="77"/>
      <c r="I45" s="79"/>
      <c r="J45" s="79"/>
      <c r="K45" s="80"/>
      <c r="L45" s="81" t="str">
        <f>IF($K45="","",VLOOKUP($K45,Table3[#All],3,FALSE))</f>
        <v/>
      </c>
      <c r="M45" s="77"/>
      <c r="N45" s="77"/>
      <c r="O45" s="77"/>
      <c r="P45" s="82" t="str">
        <f t="shared" si="3"/>
        <v/>
      </c>
      <c r="Q45" s="74"/>
      <c r="R45" s="77"/>
      <c r="S45" s="77"/>
      <c r="T45" s="77"/>
      <c r="U45" s="82" t="str">
        <f t="shared" si="1"/>
        <v/>
      </c>
      <c r="V45" s="82" t="str">
        <f t="shared" si="4"/>
        <v/>
      </c>
    </row>
    <row r="46" spans="1:22" s="85" customFormat="1" x14ac:dyDescent="0.3">
      <c r="A46" s="78"/>
      <c r="B46" s="74"/>
      <c r="C46" s="77"/>
      <c r="D46" s="77"/>
      <c r="E46" s="77"/>
      <c r="F46" s="74"/>
      <c r="G46" s="77"/>
      <c r="H46" s="77"/>
      <c r="I46" s="79"/>
      <c r="J46" s="79"/>
      <c r="K46" s="80"/>
      <c r="L46" s="81" t="str">
        <f>IF($K46="","",VLOOKUP($K46,Table3[#All],3,FALSE))</f>
        <v/>
      </c>
      <c r="M46" s="77"/>
      <c r="N46" s="77"/>
      <c r="O46" s="77"/>
      <c r="P46" s="82" t="str">
        <f t="shared" si="3"/>
        <v/>
      </c>
      <c r="Q46" s="74"/>
      <c r="R46" s="77"/>
      <c r="S46" s="77"/>
      <c r="T46" s="77"/>
      <c r="U46" s="82" t="str">
        <f t="shared" si="1"/>
        <v/>
      </c>
      <c r="V46" s="82" t="str">
        <f t="shared" si="4"/>
        <v/>
      </c>
    </row>
    <row r="47" spans="1:22" s="85" customFormat="1" x14ac:dyDescent="0.3">
      <c r="A47" s="78"/>
      <c r="B47" s="74"/>
      <c r="C47" s="77"/>
      <c r="D47" s="77"/>
      <c r="E47" s="77"/>
      <c r="F47" s="74"/>
      <c r="G47" s="77"/>
      <c r="H47" s="77"/>
      <c r="I47" s="79"/>
      <c r="J47" s="79"/>
      <c r="K47" s="80"/>
      <c r="L47" s="81" t="str">
        <f>IF($K47="","",VLOOKUP($K47,Table3[#All],3,FALSE))</f>
        <v/>
      </c>
      <c r="M47" s="77"/>
      <c r="N47" s="77"/>
      <c r="O47" s="77"/>
      <c r="P47" s="82" t="str">
        <f t="shared" si="3"/>
        <v/>
      </c>
      <c r="Q47" s="74"/>
      <c r="R47" s="77"/>
      <c r="S47" s="77"/>
      <c r="T47" s="77"/>
      <c r="U47" s="82" t="str">
        <f t="shared" si="1"/>
        <v/>
      </c>
      <c r="V47" s="82" t="str">
        <f t="shared" si="4"/>
        <v/>
      </c>
    </row>
    <row r="48" spans="1:22" s="85" customFormat="1" x14ac:dyDescent="0.3">
      <c r="A48" s="78"/>
      <c r="B48" s="74"/>
      <c r="C48" s="77"/>
      <c r="D48" s="77"/>
      <c r="E48" s="77"/>
      <c r="F48" s="74"/>
      <c r="G48" s="77"/>
      <c r="H48" s="77"/>
      <c r="I48" s="79"/>
      <c r="J48" s="79"/>
      <c r="K48" s="80"/>
      <c r="L48" s="81" t="str">
        <f>IF($K48="","",VLOOKUP($K48,Table3[#All],3,FALSE))</f>
        <v/>
      </c>
      <c r="M48" s="77"/>
      <c r="N48" s="77"/>
      <c r="O48" s="77"/>
      <c r="P48" s="82" t="str">
        <f t="shared" si="3"/>
        <v/>
      </c>
      <c r="Q48" s="74"/>
      <c r="R48" s="77"/>
      <c r="S48" s="77"/>
      <c r="T48" s="77"/>
      <c r="U48" s="82" t="str">
        <f t="shared" si="1"/>
        <v/>
      </c>
      <c r="V48" s="82" t="str">
        <f t="shared" si="4"/>
        <v/>
      </c>
    </row>
    <row r="49" spans="1:22" s="85" customFormat="1" x14ac:dyDescent="0.3">
      <c r="A49" s="78"/>
      <c r="B49" s="74"/>
      <c r="C49" s="77"/>
      <c r="D49" s="77"/>
      <c r="E49" s="77"/>
      <c r="F49" s="74"/>
      <c r="G49" s="77"/>
      <c r="H49" s="77"/>
      <c r="I49" s="79"/>
      <c r="J49" s="79"/>
      <c r="K49" s="80"/>
      <c r="L49" s="81" t="str">
        <f>IF($K49="","",VLOOKUP($K49,Table3[#All],3,FALSE))</f>
        <v/>
      </c>
      <c r="M49" s="77"/>
      <c r="N49" s="77"/>
      <c r="O49" s="77"/>
      <c r="P49" s="82" t="str">
        <f t="shared" si="3"/>
        <v/>
      </c>
      <c r="Q49" s="74"/>
      <c r="R49" s="77"/>
      <c r="S49" s="77"/>
      <c r="T49" s="77"/>
      <c r="U49" s="82" t="str">
        <f t="shared" si="1"/>
        <v/>
      </c>
      <c r="V49" s="82" t="str">
        <f t="shared" si="4"/>
        <v/>
      </c>
    </row>
    <row r="50" spans="1:22" s="85" customFormat="1" x14ac:dyDescent="0.3">
      <c r="A50" s="78"/>
      <c r="B50" s="74"/>
      <c r="C50" s="77"/>
      <c r="D50" s="77"/>
      <c r="E50" s="77"/>
      <c r="F50" s="74"/>
      <c r="G50" s="77"/>
      <c r="H50" s="77"/>
      <c r="I50" s="79"/>
      <c r="J50" s="79"/>
      <c r="K50" s="80"/>
      <c r="L50" s="81" t="str">
        <f>IF($K50="","",VLOOKUP($K50,Table3[#All],3,FALSE))</f>
        <v/>
      </c>
      <c r="M50" s="77"/>
      <c r="N50" s="77"/>
      <c r="O50" s="77"/>
      <c r="P50" s="82" t="str">
        <f t="shared" si="3"/>
        <v/>
      </c>
      <c r="Q50" s="74"/>
      <c r="R50" s="77"/>
      <c r="S50" s="77"/>
      <c r="T50" s="77"/>
      <c r="U50" s="82" t="str">
        <f t="shared" si="1"/>
        <v/>
      </c>
      <c r="V50" s="82" t="str">
        <f t="shared" si="4"/>
        <v/>
      </c>
    </row>
    <row r="51" spans="1:22" s="85" customFormat="1" x14ac:dyDescent="0.3">
      <c r="A51" s="78"/>
      <c r="B51" s="74"/>
      <c r="C51" s="77"/>
      <c r="D51" s="77"/>
      <c r="E51" s="77"/>
      <c r="F51" s="74"/>
      <c r="G51" s="77"/>
      <c r="H51" s="77"/>
      <c r="I51" s="79"/>
      <c r="J51" s="79"/>
      <c r="K51" s="80"/>
      <c r="L51" s="81" t="str">
        <f>IF($K51="","",VLOOKUP($K51,Table3[#All],3,FALSE))</f>
        <v/>
      </c>
      <c r="M51" s="77"/>
      <c r="N51" s="77"/>
      <c r="O51" s="77"/>
      <c r="P51" s="82" t="str">
        <f t="shared" si="3"/>
        <v/>
      </c>
      <c r="Q51" s="74"/>
      <c r="R51" s="77"/>
      <c r="S51" s="77"/>
      <c r="T51" s="77"/>
      <c r="U51" s="82" t="str">
        <f t="shared" si="1"/>
        <v/>
      </c>
      <c r="V51" s="82" t="str">
        <f t="shared" si="4"/>
        <v/>
      </c>
    </row>
    <row r="52" spans="1:22" s="85" customFormat="1" x14ac:dyDescent="0.3">
      <c r="A52" s="78"/>
      <c r="B52" s="74"/>
      <c r="C52" s="77"/>
      <c r="D52" s="77"/>
      <c r="E52" s="77"/>
      <c r="F52" s="74"/>
      <c r="G52" s="77"/>
      <c r="H52" s="77"/>
      <c r="I52" s="79"/>
      <c r="J52" s="79"/>
      <c r="K52" s="80"/>
      <c r="L52" s="81" t="str">
        <f>IF($K52="","",VLOOKUP($K52,Table3[#All],3,FALSE))</f>
        <v/>
      </c>
      <c r="M52" s="77"/>
      <c r="N52" s="77"/>
      <c r="O52" s="77"/>
      <c r="P52" s="82" t="str">
        <f t="shared" si="3"/>
        <v/>
      </c>
      <c r="Q52" s="74"/>
      <c r="R52" s="77"/>
      <c r="S52" s="77"/>
      <c r="T52" s="77"/>
      <c r="U52" s="82" t="str">
        <f t="shared" si="1"/>
        <v/>
      </c>
      <c r="V52" s="82" t="str">
        <f t="shared" si="4"/>
        <v/>
      </c>
    </row>
    <row r="53" spans="1:22" s="85" customFormat="1" x14ac:dyDescent="0.3">
      <c r="A53" s="78"/>
      <c r="B53" s="74"/>
      <c r="C53" s="77"/>
      <c r="D53" s="77"/>
      <c r="E53" s="77"/>
      <c r="F53" s="74"/>
      <c r="G53" s="77"/>
      <c r="H53" s="77"/>
      <c r="I53" s="79"/>
      <c r="J53" s="79"/>
      <c r="K53" s="80"/>
      <c r="L53" s="81" t="str">
        <f>IF($K53="","",VLOOKUP($K53,Table3[#All],3,FALSE))</f>
        <v/>
      </c>
      <c r="M53" s="77"/>
      <c r="N53" s="77"/>
      <c r="O53" s="77"/>
      <c r="P53" s="82" t="str">
        <f t="shared" si="3"/>
        <v/>
      </c>
      <c r="Q53" s="74"/>
      <c r="R53" s="77"/>
      <c r="S53" s="77"/>
      <c r="T53" s="77"/>
      <c r="U53" s="82" t="str">
        <f t="shared" si="1"/>
        <v/>
      </c>
      <c r="V53" s="82" t="str">
        <f t="shared" si="4"/>
        <v/>
      </c>
    </row>
    <row r="54" spans="1:22" s="85" customFormat="1" x14ac:dyDescent="0.3">
      <c r="A54" s="78"/>
      <c r="B54" s="74"/>
      <c r="C54" s="77"/>
      <c r="D54" s="77"/>
      <c r="E54" s="77"/>
      <c r="F54" s="74"/>
      <c r="G54" s="77"/>
      <c r="H54" s="77"/>
      <c r="I54" s="79"/>
      <c r="J54" s="79"/>
      <c r="K54" s="80"/>
      <c r="L54" s="81" t="str">
        <f>IF($K54="","",VLOOKUP($K54,Table3[#All],3,FALSE))</f>
        <v/>
      </c>
      <c r="M54" s="77"/>
      <c r="N54" s="77"/>
      <c r="O54" s="77"/>
      <c r="P54" s="82" t="str">
        <f t="shared" si="3"/>
        <v/>
      </c>
      <c r="Q54" s="74"/>
      <c r="R54" s="77"/>
      <c r="S54" s="77"/>
      <c r="T54" s="77"/>
      <c r="U54" s="82" t="str">
        <f t="shared" si="1"/>
        <v/>
      </c>
      <c r="V54" s="82" t="str">
        <f t="shared" si="4"/>
        <v/>
      </c>
    </row>
    <row r="55" spans="1:22" s="85" customFormat="1" x14ac:dyDescent="0.3">
      <c r="A55" s="78"/>
      <c r="B55" s="74"/>
      <c r="C55" s="77"/>
      <c r="D55" s="77"/>
      <c r="E55" s="77"/>
      <c r="F55" s="74"/>
      <c r="G55" s="77"/>
      <c r="H55" s="77"/>
      <c r="I55" s="79"/>
      <c r="J55" s="79"/>
      <c r="K55" s="80"/>
      <c r="L55" s="81" t="str">
        <f>IF($K55="","",VLOOKUP($K55,Table3[#All],3,FALSE))</f>
        <v/>
      </c>
      <c r="M55" s="77"/>
      <c r="N55" s="77"/>
      <c r="O55" s="77"/>
      <c r="P55" s="82" t="str">
        <f t="shared" si="3"/>
        <v/>
      </c>
      <c r="Q55" s="74"/>
      <c r="R55" s="77"/>
      <c r="S55" s="77"/>
      <c r="T55" s="77"/>
      <c r="U55" s="82" t="str">
        <f t="shared" si="1"/>
        <v/>
      </c>
      <c r="V55" s="82" t="str">
        <f t="shared" si="4"/>
        <v/>
      </c>
    </row>
    <row r="56" spans="1:22" s="85" customFormat="1" x14ac:dyDescent="0.3">
      <c r="A56" s="78"/>
      <c r="B56" s="74"/>
      <c r="C56" s="77"/>
      <c r="D56" s="77"/>
      <c r="E56" s="77"/>
      <c r="F56" s="74"/>
      <c r="G56" s="77"/>
      <c r="H56" s="77"/>
      <c r="I56" s="79"/>
      <c r="J56" s="79"/>
      <c r="K56" s="80"/>
      <c r="L56" s="81" t="str">
        <f>IF($K56="","",VLOOKUP($K56,Table3[#All],3,FALSE))</f>
        <v/>
      </c>
      <c r="M56" s="77"/>
      <c r="N56" s="77"/>
      <c r="O56" s="77"/>
      <c r="P56" s="82" t="str">
        <f t="shared" si="3"/>
        <v/>
      </c>
      <c r="Q56" s="74"/>
      <c r="R56" s="77"/>
      <c r="S56" s="77"/>
      <c r="T56" s="77"/>
      <c r="U56" s="84" t="str">
        <f t="shared" si="1"/>
        <v/>
      </c>
      <c r="V56" s="82" t="str">
        <f t="shared" si="4"/>
        <v/>
      </c>
    </row>
  </sheetData>
  <sheetProtection algorithmName="SHA-512" hashValue="Hi+5tY3zX7LlgRq6cYbufEu5I2r9KGfQzXsTaPwj/OdZIK9p/DmCaw0cnF5yo1GsBzL1O2eSBKjOP+t835VgKw==" saltValue="8dG1nZmuNHvTrlIxOPLP6g==" spinCount="100000" sheet="1" deleteRows="0" selectLockedCells="1" sort="0" autoFilter="0" pivotTables="0"/>
  <protectedRanges>
    <protectedRange algorithmName="SHA-512" hashValue="2LY1I+EJfiuXxTPJA3UJueCbwQMg7cGw3hm1v+hdFOhoQBB0/p99h3rVLuCZ1TTpF+77AAkPnz/FIZzD3Yat2A==" saltValue="JnJhNNOQpXrQrHhw4BIWAA==" spinCount="100000" sqref="P7:P56" name="ARU"/>
    <protectedRange algorithmName="SHA-512" hashValue="Du1J0UXX+sSl+EUWyYw3v7TjD43RY904vQpQc6aNVtBqAqRQj9NXJuX/8gAjZ1fPx+CMg6/ODLhjCI4m+RxUwA==" saltValue="lSxcE3LiO2VJs6dZdIqvSg==" spinCount="100000" sqref="L7:L56" name="Funding Acronym"/>
  </protectedRanges>
  <mergeCells count="4">
    <mergeCell ref="Q4:S4"/>
    <mergeCell ref="H3:I3"/>
    <mergeCell ref="H4:I4"/>
    <mergeCell ref="C5:J5"/>
  </mergeCells>
  <phoneticPr fontId="13" type="noConversion"/>
  <conditionalFormatting sqref="F3">
    <cfRule type="containsBlanks" dxfId="55" priority="122">
      <formula>LEN(TRIM(F3))=0</formula>
    </cfRule>
  </conditionalFormatting>
  <conditionalFormatting sqref="R2">
    <cfRule type="expression" priority="134">
      <formula>LEN(R7)&lt;&gt;15</formula>
    </cfRule>
  </conditionalFormatting>
  <conditionalFormatting sqref="R57:R1048492">
    <cfRule type="expression" priority="11">
      <formula>LEN(R62)&lt;&gt;15</formula>
    </cfRule>
  </conditionalFormatting>
  <conditionalFormatting sqref="R1048493:R1048576">
    <cfRule type="expression" priority="217">
      <formula>LEN(R2)&lt;&gt;15</formula>
    </cfRule>
  </conditionalFormatting>
  <conditionalFormatting sqref="N7:N56">
    <cfRule type="expression" dxfId="54" priority="2">
      <formula>U7="Invalid"</formula>
    </cfRule>
  </conditionalFormatting>
  <conditionalFormatting sqref="M7:M56">
    <cfRule type="expression" dxfId="53" priority="1">
      <formula>U7="invalid"</formula>
    </cfRule>
  </conditionalFormatting>
  <dataValidations count="14">
    <dataValidation type="textLength" operator="lessThanOrEqual" allowBlank="1" showInputMessage="1" showErrorMessage="1" errorTitle="MAXIMUM LENGTH" error="MAXIMUM FIELD LENGTH EXCEEDED." sqref="G7:G56 C7:C56" xr:uid="{00000000-0002-0000-0200-000004000000}">
      <formula1>60</formula1>
    </dataValidation>
    <dataValidation type="textLength" operator="lessThanOrEqual" allowBlank="1" showInputMessage="1" showErrorMessage="1" errorTitle="MAXIMUM LENGTH" error="MAXIMUM FIELD LENGTH EXCEEDED." sqref="D7:D56 H7:H56" xr:uid="{00000000-0002-0000-0200-000006000000}">
      <formula1>15</formula1>
    </dataValidation>
    <dataValidation type="list" showInputMessage="1" showErrorMessage="1" error="Please choose a valid option from drop down list" sqref="M7:M56" xr:uid="{00000000-0002-0000-0200-000000000000}">
      <formula1>Appropriation_Classification</formula1>
    </dataValidation>
    <dataValidation type="list" showInputMessage="1" showErrorMessage="1" error="Please choose valid item from drop-down list" sqref="N7:N56" xr:uid="{00000000-0002-0000-0200-000001000000}">
      <formula1>Appropriation_Class</formula1>
    </dataValidation>
    <dataValidation type="list" showInputMessage="1" showErrorMessage="1" error="use valid choice from drop down" sqref="O7:O56" xr:uid="{00000000-0002-0000-0200-000002000000}">
      <formula1>Appropriation_Category</formula1>
    </dataValidation>
    <dataValidation type="list" showInputMessage="1" showErrorMessage="1" error="use valid choice from drop-down list_x000a_" sqref="E7:E56 A7:A56" xr:uid="{00000000-0002-0000-0200-000003000000}">
      <formula1>"New,Existing"</formula1>
    </dataValidation>
    <dataValidation type="custom" allowBlank="1" showInputMessage="1" showErrorMessage="1" errorTitle="ERROR" error="Appropriation group must start with department alpha character and be four characters in length." sqref="B7:B56" xr:uid="{AE9B75D2-2E33-4191-B8C1-24690E3353AF}">
      <formula1>AND(LEN(B7)=4,EXACT(LEFT(B7,1),VLOOKUP(agency,DEPT,4,FALSE)))</formula1>
    </dataValidation>
    <dataValidation type="date" operator="greaterThan" showInputMessage="1" showErrorMessage="1" error="Insert the date request is being sent to DOF" sqref="H4" xr:uid="{06C7BEBC-5928-4902-A955-F2CF6966BD78}">
      <formula1>44562</formula1>
    </dataValidation>
    <dataValidation type="custom" allowBlank="1" showInputMessage="1" showErrorMessage="1" errorTitle="ERROR" error="Appropriation type must start with department alpha character and be four characters in length." sqref="F7:F56" xr:uid="{2653B5E2-C8C4-4EB1-82D0-54516E3D045C}">
      <formula1>AND(LEN(F7)=4,EXACT(LEFT(F7,1),VLOOKUP(agency,DEPT,4,FALSE)))</formula1>
    </dataValidation>
    <dataValidation type="date" operator="greaterThan" allowBlank="1" showInputMessage="1" showErrorMessage="1" error="End date must be greater than start date." sqref="J7:J56" xr:uid="{865B782B-D69E-4AC0-A112-FA5E09664761}">
      <formula1>I7</formula1>
    </dataValidation>
    <dataValidation type="custom" allowBlank="1" showInputMessage="1" showErrorMessage="1" errorTitle="ERROR" error="Appropriation Unit Name must end with Fund Code Acronym and is limited to 60 characters in length." sqref="Q7:Q56" xr:uid="{24537C61-F242-4C40-9068-7E999526520F}">
      <formula1>AND(LEN(Q7)&lt;=60,ISNUMBER(FIND(L7,Q7)))</formula1>
    </dataValidation>
    <dataValidation type="date" operator="greaterThan" allowBlank="1" showInputMessage="1" showErrorMessage="1" sqref="J57:J1048576" xr:uid="{A3C3689D-5BB3-4420-ABF6-362566819DC5}">
      <formula1>I57</formula1>
    </dataValidation>
    <dataValidation type="textLength" operator="lessThanOrEqual" allowBlank="1" showInputMessage="1" showErrorMessage="1" errorTitle="ERROR" error="Appropriation Short Name is limited to 15 characters in length." sqref="R7:R56" xr:uid="{3ED48291-8C03-49A5-8C32-8275F1F08635}">
      <formula1>15</formula1>
    </dataValidation>
    <dataValidation type="textLength" operator="lessThanOrEqual" allowBlank="1" showInputMessage="1" showErrorMessage="1" errorTitle="MAXIMUM LENGTH" error="MAXIMUM FIELD LENGTH EXCEEDED." sqref="P7:P56 S7:U56" xr:uid="{00000000-0002-0000-0200-000008000000}">
      <formula1>100</formula1>
    </dataValidation>
  </dataValidations>
  <hyperlinks>
    <hyperlink ref="C5:J5" r:id="rId1" display="Please see example file at https://doa.alaska.gov/dof/forms/resource/APPR-ADD-CHG-Example.xlsx for further guidance on how to complete this worksheet." xr:uid="{4F5EC27D-E07B-4106-9EA4-77E0E1A5E0BC}"/>
  </hyperlinks>
  <pageMargins left="0.5" right="0.5" top="0.75" bottom="0.5" header="0.3" footer="0.3"/>
  <pageSetup paperSize="5" scale="85" fitToWidth="0" fitToHeight="0" orientation="landscape" r:id="rId2"/>
  <headerFooter>
    <oddFooter>&amp;L&amp;10Page &amp;P of &amp;N&amp;R&amp;10Revised 05/08/2023</oddFooter>
  </headerFooter>
  <drawing r:id="rId3"/>
  <legacyDrawing r:id="rId4"/>
  <tableParts count="1">
    <tablePart r:id="rId5"/>
  </tableParts>
  <extLst>
    <ext xmlns:x14="http://schemas.microsoft.com/office/spreadsheetml/2009/9/main" uri="{CCE6A557-97BC-4b89-ADB6-D9C93CAAB3DF}">
      <x14:dataValidations xmlns:xm="http://schemas.microsoft.com/office/excel/2006/main" count="2">
        <x14:dataValidation type="list" showInputMessage="1" showErrorMessage="1" xr:uid="{B494946A-9DEC-43A7-9018-88ED93D7A8F5}">
          <x14:formula1>
            <xm:f>Reference!$C$3:$C$21</xm:f>
          </x14:formula1>
          <xm:sqref>F3</xm:sqref>
        </x14:dataValidation>
        <x14:dataValidation type="list" allowBlank="1" showInputMessage="1" showErrorMessage="1" xr:uid="{5F895CD2-382B-447B-A56B-B6443B0DA96D}">
          <x14:formula1>
            <xm:f>Reference!$H$3:$H$181</xm:f>
          </x14:formula1>
          <xm:sqref>K7:K56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ADCE4-39C0-4105-834E-16427B0FEB0C}">
  <dimension ref="A1"/>
  <sheetViews>
    <sheetView showGridLines="0" workbookViewId="0">
      <selection activeCell="A3" sqref="A3"/>
    </sheetView>
  </sheetViews>
  <sheetFormatPr defaultColWidth="8.88671875" defaultRowHeight="14.4" x14ac:dyDescent="0.3"/>
  <sheetData>
    <row r="1" spans="1:1" ht="15.6" x14ac:dyDescent="0.3">
      <c r="A1" s="73" t="s">
        <v>101</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9A33-EF21-4A2A-A270-8A8DF13C638F}">
  <dimension ref="A1:B10"/>
  <sheetViews>
    <sheetView showGridLines="0" workbookViewId="0">
      <selection activeCell="A16" sqref="A16"/>
    </sheetView>
  </sheetViews>
  <sheetFormatPr defaultColWidth="8.88671875" defaultRowHeight="15.6" x14ac:dyDescent="0.3"/>
  <cols>
    <col min="1" max="1" width="47.109375" style="33" customWidth="1"/>
    <col min="2" max="16384" width="8.88671875" style="33"/>
  </cols>
  <sheetData>
    <row r="1" spans="1:2" ht="21" x14ac:dyDescent="0.4">
      <c r="A1" s="51" t="s">
        <v>97</v>
      </c>
    </row>
    <row r="2" spans="1:2" x14ac:dyDescent="0.3">
      <c r="A2" s="52" t="s">
        <v>93</v>
      </c>
    </row>
    <row r="3" spans="1:2" x14ac:dyDescent="0.3">
      <c r="A3" s="52" t="s">
        <v>94</v>
      </c>
    </row>
    <row r="5" spans="1:2" ht="21" x14ac:dyDescent="0.4">
      <c r="A5" s="51" t="s">
        <v>95</v>
      </c>
    </row>
    <row r="6" spans="1:2" x14ac:dyDescent="0.3">
      <c r="A6" s="52" t="s">
        <v>96</v>
      </c>
    </row>
    <row r="8" spans="1:2" ht="21" x14ac:dyDescent="0.4">
      <c r="A8" s="51" t="s">
        <v>638</v>
      </c>
    </row>
    <row r="9" spans="1:2" x14ac:dyDescent="0.3">
      <c r="A9" s="52" t="s">
        <v>637</v>
      </c>
      <c r="B9" s="33" t="s">
        <v>640</v>
      </c>
    </row>
    <row r="10" spans="1:2" x14ac:dyDescent="0.3">
      <c r="A10" s="52" t="s">
        <v>639</v>
      </c>
      <c r="B10" s="33" t="s">
        <v>641</v>
      </c>
    </row>
  </sheetData>
  <hyperlinks>
    <hyperlink ref="A2" r:id="rId1" xr:uid="{238C97FD-95C7-40A2-AFB5-CDF2CCFDCB2B}"/>
    <hyperlink ref="A3" r:id="rId2" xr:uid="{C42A4F10-168C-4631-A416-37A5CDCF443D}"/>
    <hyperlink ref="A6" r:id="rId3" xr:uid="{71C2C614-5E39-4059-AF8F-3E4F3FA74C05}"/>
    <hyperlink ref="A9" r:id="rId4" xr:uid="{B8FAED2A-52D0-402B-B365-FE989693C11C}"/>
    <hyperlink ref="A10" r:id="rId5" xr:uid="{82413B89-18A8-4D4E-8580-A69CC941FDD7}"/>
  </hyperlinks>
  <pageMargins left="0.7" right="0.7" top="0.75" bottom="0.75" header="0.3" footer="0.3"/>
  <pageSetup orientation="portrait" verticalDpi="0"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1"/>
  <sheetViews>
    <sheetView workbookViewId="0">
      <selection activeCell="F8" sqref="F8"/>
    </sheetView>
  </sheetViews>
  <sheetFormatPr defaultColWidth="8.88671875" defaultRowHeight="15.6" x14ac:dyDescent="0.3"/>
  <cols>
    <col min="1" max="1" width="39.77734375" style="33" customWidth="1"/>
    <col min="2" max="2" width="6.21875" style="33" customWidth="1"/>
    <col min="3" max="3" width="11.44140625" style="33" customWidth="1"/>
    <col min="4" max="4" width="8.21875" style="33" customWidth="1"/>
    <col min="5" max="5" width="57.21875" style="53" customWidth="1"/>
    <col min="6" max="6" width="13.21875" style="33" customWidth="1"/>
    <col min="7" max="7" width="6.77734375" style="33" customWidth="1"/>
    <col min="8" max="8" width="12.109375" style="69" customWidth="1"/>
    <col min="9" max="9" width="15.33203125" style="33" customWidth="1"/>
    <col min="10" max="10" width="10.88671875" style="33" customWidth="1"/>
    <col min="11" max="11" width="49.6640625" style="33" customWidth="1"/>
    <col min="12" max="12" width="12.88671875" style="33" customWidth="1"/>
    <col min="13" max="13" width="8.88671875" style="33" customWidth="1"/>
    <col min="14" max="14" width="7.33203125" style="33" customWidth="1"/>
    <col min="15" max="16384" width="8.88671875" style="33"/>
  </cols>
  <sheetData>
    <row r="1" spans="1:14" x14ac:dyDescent="0.3">
      <c r="A1" s="39" t="s">
        <v>3</v>
      </c>
      <c r="C1" s="54" t="s">
        <v>16</v>
      </c>
      <c r="D1" s="54"/>
      <c r="E1" s="55"/>
      <c r="F1" s="54"/>
    </row>
    <row r="2" spans="1:14" ht="28.8" x14ac:dyDescent="0.3">
      <c r="A2" s="33" t="s">
        <v>75</v>
      </c>
      <c r="C2" s="56" t="s">
        <v>19</v>
      </c>
      <c r="D2" s="56" t="s">
        <v>670</v>
      </c>
      <c r="E2" s="56" t="s">
        <v>17</v>
      </c>
      <c r="F2" s="56" t="s">
        <v>18</v>
      </c>
      <c r="H2" s="66" t="s">
        <v>102</v>
      </c>
      <c r="I2" s="67" t="s">
        <v>103</v>
      </c>
      <c r="J2" s="67" t="s">
        <v>20</v>
      </c>
      <c r="K2" s="67" t="s">
        <v>104</v>
      </c>
      <c r="L2" s="67" t="s">
        <v>105</v>
      </c>
      <c r="M2" s="67" t="s">
        <v>671</v>
      </c>
      <c r="N2" s="68" t="s">
        <v>106</v>
      </c>
    </row>
    <row r="3" spans="1:14" x14ac:dyDescent="0.3">
      <c r="A3" s="33" t="s">
        <v>1</v>
      </c>
      <c r="C3" s="57" t="s">
        <v>24</v>
      </c>
      <c r="D3" s="58" t="s">
        <v>21</v>
      </c>
      <c r="E3" s="59" t="s">
        <v>22</v>
      </c>
      <c r="F3" s="57" t="s">
        <v>23</v>
      </c>
      <c r="H3" s="70">
        <v>1001</v>
      </c>
      <c r="I3" s="34" t="s">
        <v>107</v>
      </c>
      <c r="J3" s="34" t="s">
        <v>108</v>
      </c>
      <c r="K3" s="34" t="s">
        <v>109</v>
      </c>
      <c r="L3" s="35">
        <v>6001</v>
      </c>
      <c r="M3" s="35">
        <v>1001</v>
      </c>
      <c r="N3" s="61" t="s">
        <v>27</v>
      </c>
    </row>
    <row r="4" spans="1:14" x14ac:dyDescent="0.3">
      <c r="A4" s="33" t="s">
        <v>15</v>
      </c>
      <c r="C4" s="57" t="s">
        <v>28</v>
      </c>
      <c r="D4" s="58" t="s">
        <v>25</v>
      </c>
      <c r="E4" s="59" t="s">
        <v>26</v>
      </c>
      <c r="F4" s="57" t="s">
        <v>27</v>
      </c>
      <c r="H4" s="70">
        <v>1002</v>
      </c>
      <c r="I4" s="34" t="s">
        <v>110</v>
      </c>
      <c r="J4" s="34" t="s">
        <v>111</v>
      </c>
      <c r="K4" s="34" t="s">
        <v>112</v>
      </c>
      <c r="L4" s="35">
        <v>5002</v>
      </c>
      <c r="M4" s="35"/>
      <c r="N4" s="61" t="s">
        <v>70</v>
      </c>
    </row>
    <row r="5" spans="1:14" x14ac:dyDescent="0.3">
      <c r="A5" s="33" t="s">
        <v>2</v>
      </c>
      <c r="C5" s="57" t="s">
        <v>32</v>
      </c>
      <c r="D5" s="58" t="s">
        <v>29</v>
      </c>
      <c r="E5" s="59" t="s">
        <v>30</v>
      </c>
      <c r="F5" s="57" t="s">
        <v>31</v>
      </c>
      <c r="H5" s="70">
        <v>1003</v>
      </c>
      <c r="I5" s="36" t="s">
        <v>113</v>
      </c>
      <c r="J5" s="36" t="s">
        <v>114</v>
      </c>
      <c r="K5" s="36" t="s">
        <v>113</v>
      </c>
      <c r="L5" s="35">
        <v>6003</v>
      </c>
      <c r="M5" s="35">
        <v>1004</v>
      </c>
      <c r="N5" s="61" t="s">
        <v>39</v>
      </c>
    </row>
    <row r="6" spans="1:14" x14ac:dyDescent="0.3">
      <c r="A6" s="33" t="s">
        <v>76</v>
      </c>
      <c r="C6" s="57" t="s">
        <v>36</v>
      </c>
      <c r="D6" s="58" t="s">
        <v>33</v>
      </c>
      <c r="E6" s="59" t="s">
        <v>34</v>
      </c>
      <c r="F6" s="57" t="s">
        <v>35</v>
      </c>
      <c r="H6" s="70">
        <v>1004</v>
      </c>
      <c r="I6" s="34" t="s">
        <v>115</v>
      </c>
      <c r="J6" s="36" t="s">
        <v>116</v>
      </c>
      <c r="K6" s="34" t="s">
        <v>117</v>
      </c>
      <c r="L6" s="35">
        <v>6004</v>
      </c>
      <c r="M6" s="35">
        <v>1004</v>
      </c>
      <c r="N6" s="61" t="s">
        <v>27</v>
      </c>
    </row>
    <row r="7" spans="1:14" x14ac:dyDescent="0.3">
      <c r="C7" s="57" t="s">
        <v>664</v>
      </c>
      <c r="D7" s="58" t="s">
        <v>37</v>
      </c>
      <c r="E7" s="59" t="s">
        <v>38</v>
      </c>
      <c r="F7" s="57" t="s">
        <v>39</v>
      </c>
      <c r="H7" s="70" t="s">
        <v>118</v>
      </c>
      <c r="I7" s="34" t="s">
        <v>119</v>
      </c>
      <c r="J7" s="36" t="s">
        <v>120</v>
      </c>
      <c r="K7" s="34" t="s">
        <v>121</v>
      </c>
      <c r="L7" s="35">
        <v>5004</v>
      </c>
      <c r="M7" s="35"/>
      <c r="N7" s="61" t="s">
        <v>70</v>
      </c>
    </row>
    <row r="8" spans="1:14" x14ac:dyDescent="0.3">
      <c r="A8" s="39" t="s">
        <v>4</v>
      </c>
      <c r="C8" s="57" t="s">
        <v>665</v>
      </c>
      <c r="D8" s="58" t="s">
        <v>40</v>
      </c>
      <c r="E8" s="59" t="s">
        <v>41</v>
      </c>
      <c r="F8" s="57" t="s">
        <v>42</v>
      </c>
      <c r="H8" s="70">
        <v>1005</v>
      </c>
      <c r="I8" s="36" t="s">
        <v>122</v>
      </c>
      <c r="J8" s="36" t="s">
        <v>123</v>
      </c>
      <c r="K8" s="36" t="s">
        <v>124</v>
      </c>
      <c r="L8" s="35">
        <v>5005</v>
      </c>
      <c r="M8" s="35"/>
      <c r="N8" s="61" t="s">
        <v>70</v>
      </c>
    </row>
    <row r="9" spans="1:14" x14ac:dyDescent="0.3">
      <c r="A9" s="33" t="s">
        <v>0</v>
      </c>
      <c r="C9" s="57" t="s">
        <v>666</v>
      </c>
      <c r="D9" s="58" t="s">
        <v>43</v>
      </c>
      <c r="E9" s="59" t="s">
        <v>44</v>
      </c>
      <c r="F9" s="57" t="s">
        <v>45</v>
      </c>
      <c r="H9" s="70">
        <v>1007</v>
      </c>
      <c r="I9" s="34" t="s">
        <v>125</v>
      </c>
      <c r="J9" s="36" t="s">
        <v>126</v>
      </c>
      <c r="K9" s="34" t="s">
        <v>127</v>
      </c>
      <c r="L9" s="35">
        <v>5007</v>
      </c>
      <c r="M9" s="35"/>
      <c r="N9" s="61" t="s">
        <v>70</v>
      </c>
    </row>
    <row r="10" spans="1:14" x14ac:dyDescent="0.3">
      <c r="A10" s="33" t="s">
        <v>5</v>
      </c>
      <c r="C10" s="57" t="s">
        <v>667</v>
      </c>
      <c r="D10" s="58" t="s">
        <v>46</v>
      </c>
      <c r="E10" s="59" t="s">
        <v>47</v>
      </c>
      <c r="F10" s="57" t="s">
        <v>48</v>
      </c>
      <c r="H10" s="70">
        <v>1008</v>
      </c>
      <c r="I10" s="34" t="s">
        <v>128</v>
      </c>
      <c r="J10" s="36" t="s">
        <v>129</v>
      </c>
      <c r="K10" s="34" t="s">
        <v>130</v>
      </c>
      <c r="L10" s="35">
        <v>6008</v>
      </c>
      <c r="M10" s="35"/>
      <c r="N10" s="61" t="s">
        <v>45</v>
      </c>
    </row>
    <row r="11" spans="1:14" x14ac:dyDescent="0.3">
      <c r="C11" s="57" t="s">
        <v>51</v>
      </c>
      <c r="D11" s="60" t="s">
        <v>98</v>
      </c>
      <c r="E11" s="59" t="s">
        <v>49</v>
      </c>
      <c r="F11" s="57" t="s">
        <v>50</v>
      </c>
      <c r="H11" s="70">
        <v>1009</v>
      </c>
      <c r="I11" s="34" t="s">
        <v>131</v>
      </c>
      <c r="J11" s="36" t="s">
        <v>132</v>
      </c>
      <c r="K11" s="34" t="s">
        <v>133</v>
      </c>
      <c r="L11" s="35">
        <v>5009</v>
      </c>
      <c r="M11" s="35"/>
      <c r="N11" s="61" t="s">
        <v>70</v>
      </c>
    </row>
    <row r="12" spans="1:14" x14ac:dyDescent="0.3">
      <c r="A12" s="39" t="s">
        <v>6</v>
      </c>
      <c r="C12" s="57" t="s">
        <v>54</v>
      </c>
      <c r="D12" s="60">
        <v>11</v>
      </c>
      <c r="E12" s="59" t="s">
        <v>52</v>
      </c>
      <c r="F12" s="57" t="s">
        <v>53</v>
      </c>
      <c r="H12" s="70">
        <v>1012</v>
      </c>
      <c r="I12" s="34" t="s">
        <v>134</v>
      </c>
      <c r="J12" s="36" t="s">
        <v>135</v>
      </c>
      <c r="K12" s="34" t="s">
        <v>136</v>
      </c>
      <c r="L12" s="35">
        <v>6012</v>
      </c>
      <c r="M12" s="35">
        <v>1012</v>
      </c>
      <c r="N12" s="61" t="s">
        <v>27</v>
      </c>
    </row>
    <row r="13" spans="1:14" x14ac:dyDescent="0.3">
      <c r="A13" s="33" t="s">
        <v>7</v>
      </c>
      <c r="C13" s="57" t="s">
        <v>57</v>
      </c>
      <c r="D13" s="60">
        <v>12</v>
      </c>
      <c r="E13" s="59" t="s">
        <v>55</v>
      </c>
      <c r="F13" s="57" t="s">
        <v>56</v>
      </c>
      <c r="H13" s="70">
        <v>1013</v>
      </c>
      <c r="I13" s="34" t="s">
        <v>137</v>
      </c>
      <c r="J13" s="36" t="s">
        <v>138</v>
      </c>
      <c r="K13" s="36" t="s">
        <v>139</v>
      </c>
      <c r="L13" s="35">
        <v>6013</v>
      </c>
      <c r="M13" s="35">
        <v>1013</v>
      </c>
      <c r="N13" s="61" t="s">
        <v>27</v>
      </c>
    </row>
    <row r="14" spans="1:14" x14ac:dyDescent="0.3">
      <c r="A14" s="33" t="s">
        <v>8</v>
      </c>
      <c r="C14" s="57" t="s">
        <v>80</v>
      </c>
      <c r="D14" s="60">
        <v>16</v>
      </c>
      <c r="E14" s="59" t="s">
        <v>78</v>
      </c>
      <c r="F14" s="57" t="s">
        <v>81</v>
      </c>
      <c r="H14" s="70">
        <v>1014</v>
      </c>
      <c r="I14" s="34" t="s">
        <v>140</v>
      </c>
      <c r="J14" s="36" t="s">
        <v>141</v>
      </c>
      <c r="K14" s="34" t="s">
        <v>142</v>
      </c>
      <c r="L14" s="35">
        <v>6014</v>
      </c>
      <c r="M14" s="35">
        <v>1014</v>
      </c>
      <c r="N14" s="61" t="s">
        <v>27</v>
      </c>
    </row>
    <row r="15" spans="1:14" x14ac:dyDescent="0.3">
      <c r="A15" s="33" t="s">
        <v>9</v>
      </c>
      <c r="C15" s="57" t="s">
        <v>60</v>
      </c>
      <c r="D15" s="60">
        <v>18</v>
      </c>
      <c r="E15" s="59" t="s">
        <v>58</v>
      </c>
      <c r="F15" s="57" t="s">
        <v>59</v>
      </c>
      <c r="H15" s="70">
        <v>1016</v>
      </c>
      <c r="I15" s="34" t="s">
        <v>143</v>
      </c>
      <c r="J15" s="36" t="s">
        <v>144</v>
      </c>
      <c r="K15" s="34" t="s">
        <v>145</v>
      </c>
      <c r="L15" s="35">
        <v>5016</v>
      </c>
      <c r="M15" s="35"/>
      <c r="N15" s="61" t="s">
        <v>70</v>
      </c>
    </row>
    <row r="16" spans="1:14" x14ac:dyDescent="0.3">
      <c r="A16" s="33" t="s">
        <v>10</v>
      </c>
      <c r="C16" s="57" t="s">
        <v>63</v>
      </c>
      <c r="D16" s="60">
        <v>20</v>
      </c>
      <c r="E16" s="59" t="s">
        <v>61</v>
      </c>
      <c r="F16" s="57" t="s">
        <v>62</v>
      </c>
      <c r="H16" s="70">
        <v>1017</v>
      </c>
      <c r="I16" s="34" t="s">
        <v>146</v>
      </c>
      <c r="J16" s="36" t="s">
        <v>147</v>
      </c>
      <c r="K16" s="34" t="s">
        <v>148</v>
      </c>
      <c r="L16" s="35">
        <v>6017</v>
      </c>
      <c r="M16" s="35"/>
      <c r="N16" s="61" t="s">
        <v>45</v>
      </c>
    </row>
    <row r="17" spans="1:14" x14ac:dyDescent="0.3">
      <c r="A17" s="33" t="s">
        <v>642</v>
      </c>
      <c r="C17" s="57" t="s">
        <v>668</v>
      </c>
      <c r="D17" s="60">
        <v>25</v>
      </c>
      <c r="E17" s="59" t="s">
        <v>64</v>
      </c>
      <c r="F17" s="57" t="s">
        <v>65</v>
      </c>
      <c r="H17" s="70">
        <v>1018</v>
      </c>
      <c r="I17" s="34" t="s">
        <v>149</v>
      </c>
      <c r="J17" s="36" t="s">
        <v>149</v>
      </c>
      <c r="K17" s="34" t="s">
        <v>150</v>
      </c>
      <c r="L17" s="35">
        <v>6018</v>
      </c>
      <c r="M17" s="35"/>
      <c r="N17" s="61" t="s">
        <v>45</v>
      </c>
    </row>
    <row r="18" spans="1:14" x14ac:dyDescent="0.3">
      <c r="A18" s="33" t="s">
        <v>11</v>
      </c>
      <c r="C18" s="57" t="s">
        <v>669</v>
      </c>
      <c r="D18" s="60">
        <v>26</v>
      </c>
      <c r="E18" s="59" t="s">
        <v>79</v>
      </c>
      <c r="F18" s="57" t="s">
        <v>82</v>
      </c>
      <c r="H18" s="70">
        <v>1019</v>
      </c>
      <c r="I18" s="34" t="s">
        <v>151</v>
      </c>
      <c r="J18" s="36" t="s">
        <v>152</v>
      </c>
      <c r="K18" s="34" t="s">
        <v>153</v>
      </c>
      <c r="L18" s="35">
        <v>6019</v>
      </c>
      <c r="M18" s="35">
        <v>1019</v>
      </c>
      <c r="N18" s="61" t="s">
        <v>27</v>
      </c>
    </row>
    <row r="19" spans="1:14" x14ac:dyDescent="0.3">
      <c r="A19" s="33" t="s">
        <v>77</v>
      </c>
      <c r="C19" s="57" t="s">
        <v>68</v>
      </c>
      <c r="D19" s="60">
        <v>30</v>
      </c>
      <c r="E19" s="59" t="s">
        <v>66</v>
      </c>
      <c r="F19" s="57" t="s">
        <v>67</v>
      </c>
      <c r="H19" s="70">
        <v>1021</v>
      </c>
      <c r="I19" s="34" t="s">
        <v>154</v>
      </c>
      <c r="J19" s="36" t="s">
        <v>155</v>
      </c>
      <c r="K19" s="34" t="s">
        <v>156</v>
      </c>
      <c r="L19" s="35">
        <v>6021</v>
      </c>
      <c r="M19" s="35">
        <v>1021</v>
      </c>
      <c r="N19" s="61" t="s">
        <v>27</v>
      </c>
    </row>
    <row r="20" spans="1:14" x14ac:dyDescent="0.3">
      <c r="A20" s="33" t="s">
        <v>12</v>
      </c>
      <c r="C20" s="57" t="s">
        <v>71</v>
      </c>
      <c r="D20" s="60">
        <v>41</v>
      </c>
      <c r="E20" s="59" t="s">
        <v>69</v>
      </c>
      <c r="F20" s="57" t="s">
        <v>70</v>
      </c>
      <c r="H20" s="70">
        <v>1023</v>
      </c>
      <c r="I20" s="34" t="s">
        <v>157</v>
      </c>
      <c r="J20" s="36" t="s">
        <v>158</v>
      </c>
      <c r="K20" s="34" t="s">
        <v>159</v>
      </c>
      <c r="L20" s="35">
        <v>6023</v>
      </c>
      <c r="M20" s="35">
        <v>1023</v>
      </c>
      <c r="N20" s="61" t="s">
        <v>27</v>
      </c>
    </row>
    <row r="21" spans="1:14" x14ac:dyDescent="0.3">
      <c r="A21" s="33" t="s">
        <v>13</v>
      </c>
      <c r="C21" s="57" t="s">
        <v>74</v>
      </c>
      <c r="D21" s="60">
        <v>45</v>
      </c>
      <c r="E21" s="59" t="s">
        <v>72</v>
      </c>
      <c r="F21" s="57" t="s">
        <v>73</v>
      </c>
      <c r="H21" s="70">
        <v>1024</v>
      </c>
      <c r="I21" s="34" t="s">
        <v>160</v>
      </c>
      <c r="J21" s="36" t="s">
        <v>161</v>
      </c>
      <c r="K21" s="34" t="s">
        <v>162</v>
      </c>
      <c r="L21" s="35">
        <v>6024</v>
      </c>
      <c r="M21" s="35"/>
      <c r="N21" s="61" t="s">
        <v>45</v>
      </c>
    </row>
    <row r="22" spans="1:14" x14ac:dyDescent="0.3">
      <c r="A22" s="33" t="s">
        <v>14</v>
      </c>
      <c r="H22" s="70">
        <v>1026</v>
      </c>
      <c r="I22" s="34" t="s">
        <v>163</v>
      </c>
      <c r="J22" s="36" t="s">
        <v>164</v>
      </c>
      <c r="K22" s="34" t="s">
        <v>165</v>
      </c>
      <c r="L22" s="35">
        <v>6026</v>
      </c>
      <c r="M22" s="35">
        <v>1026</v>
      </c>
      <c r="N22" s="61" t="s">
        <v>27</v>
      </c>
    </row>
    <row r="23" spans="1:14" x14ac:dyDescent="0.3">
      <c r="H23" s="70">
        <v>1027</v>
      </c>
      <c r="I23" s="34" t="s">
        <v>166</v>
      </c>
      <c r="J23" s="36" t="s">
        <v>167</v>
      </c>
      <c r="K23" s="34" t="s">
        <v>168</v>
      </c>
      <c r="L23" s="35">
        <v>6027</v>
      </c>
      <c r="M23" s="35">
        <v>1027</v>
      </c>
      <c r="N23" s="61" t="s">
        <v>27</v>
      </c>
    </row>
    <row r="24" spans="1:14" x14ac:dyDescent="0.3">
      <c r="H24" s="70">
        <v>1029</v>
      </c>
      <c r="I24" s="34" t="s">
        <v>169</v>
      </c>
      <c r="J24" s="36" t="s">
        <v>170</v>
      </c>
      <c r="K24" s="34" t="s">
        <v>171</v>
      </c>
      <c r="L24" s="35">
        <v>6029</v>
      </c>
      <c r="M24" s="35"/>
      <c r="N24" s="61" t="s">
        <v>45</v>
      </c>
    </row>
    <row r="25" spans="1:14" x14ac:dyDescent="0.3">
      <c r="H25" s="70">
        <v>1030</v>
      </c>
      <c r="I25" s="34" t="s">
        <v>172</v>
      </c>
      <c r="J25" s="36" t="s">
        <v>173</v>
      </c>
      <c r="K25" s="34" t="s">
        <v>174</v>
      </c>
      <c r="L25" s="35">
        <v>6030</v>
      </c>
      <c r="M25" s="35">
        <v>1030</v>
      </c>
      <c r="N25" s="61" t="s">
        <v>27</v>
      </c>
    </row>
    <row r="26" spans="1:14" x14ac:dyDescent="0.3">
      <c r="H26" s="70">
        <v>1031</v>
      </c>
      <c r="I26" s="34" t="s">
        <v>175</v>
      </c>
      <c r="J26" s="36" t="s">
        <v>176</v>
      </c>
      <c r="K26" s="34" t="s">
        <v>177</v>
      </c>
      <c r="L26" s="35">
        <v>6031</v>
      </c>
      <c r="M26" s="35">
        <v>1031</v>
      </c>
      <c r="N26" s="61" t="s">
        <v>27</v>
      </c>
    </row>
    <row r="27" spans="1:14" x14ac:dyDescent="0.3">
      <c r="H27" s="70">
        <v>1032</v>
      </c>
      <c r="I27" s="34" t="s">
        <v>178</v>
      </c>
      <c r="J27" s="36" t="s">
        <v>179</v>
      </c>
      <c r="K27" s="34" t="s">
        <v>180</v>
      </c>
      <c r="L27" s="35">
        <v>6032</v>
      </c>
      <c r="M27" s="35">
        <v>1032</v>
      </c>
      <c r="N27" s="61" t="s">
        <v>27</v>
      </c>
    </row>
    <row r="28" spans="1:14" x14ac:dyDescent="0.3">
      <c r="H28" s="70">
        <v>1033</v>
      </c>
      <c r="I28" s="34" t="s">
        <v>181</v>
      </c>
      <c r="J28" s="36" t="s">
        <v>182</v>
      </c>
      <c r="K28" s="34" t="s">
        <v>183</v>
      </c>
      <c r="L28" s="35">
        <v>6033</v>
      </c>
      <c r="M28" s="35">
        <v>1033</v>
      </c>
      <c r="N28" s="61" t="s">
        <v>27</v>
      </c>
    </row>
    <row r="29" spans="1:14" x14ac:dyDescent="0.3">
      <c r="H29" s="70">
        <v>1034</v>
      </c>
      <c r="I29" s="34" t="s">
        <v>184</v>
      </c>
      <c r="J29" s="36" t="s">
        <v>185</v>
      </c>
      <c r="K29" s="34" t="s">
        <v>186</v>
      </c>
      <c r="L29" s="35">
        <v>6034</v>
      </c>
      <c r="M29" s="35"/>
      <c r="N29" s="61" t="s">
        <v>45</v>
      </c>
    </row>
    <row r="30" spans="1:14" x14ac:dyDescent="0.3">
      <c r="H30" s="70">
        <v>1035</v>
      </c>
      <c r="I30" s="34" t="s">
        <v>187</v>
      </c>
      <c r="J30" s="36" t="s">
        <v>188</v>
      </c>
      <c r="K30" s="34" t="s">
        <v>189</v>
      </c>
      <c r="L30" s="35">
        <v>6035</v>
      </c>
      <c r="M30" s="35">
        <v>1035</v>
      </c>
      <c r="N30" s="61" t="s">
        <v>27</v>
      </c>
    </row>
    <row r="31" spans="1:14" x14ac:dyDescent="0.3">
      <c r="H31" s="70">
        <v>1036</v>
      </c>
      <c r="I31" s="34" t="s">
        <v>190</v>
      </c>
      <c r="J31" s="36" t="s">
        <v>191</v>
      </c>
      <c r="K31" s="36" t="s">
        <v>192</v>
      </c>
      <c r="L31" s="35">
        <v>6036</v>
      </c>
      <c r="M31" s="35">
        <v>1036</v>
      </c>
      <c r="N31" s="61" t="s">
        <v>27</v>
      </c>
    </row>
    <row r="32" spans="1:14" x14ac:dyDescent="0.3">
      <c r="H32" s="70">
        <v>1037</v>
      </c>
      <c r="I32" s="36" t="s">
        <v>193</v>
      </c>
      <c r="J32" s="36" t="s">
        <v>194</v>
      </c>
      <c r="K32" s="36" t="s">
        <v>195</v>
      </c>
      <c r="L32" s="35">
        <v>6037</v>
      </c>
      <c r="M32" s="35">
        <v>1004</v>
      </c>
      <c r="N32" s="61" t="s">
        <v>39</v>
      </c>
    </row>
    <row r="33" spans="8:14" x14ac:dyDescent="0.3">
      <c r="H33" s="70">
        <v>1040</v>
      </c>
      <c r="I33" s="34" t="s">
        <v>196</v>
      </c>
      <c r="J33" s="36" t="s">
        <v>197</v>
      </c>
      <c r="K33" s="34" t="s">
        <v>198</v>
      </c>
      <c r="L33" s="35">
        <v>6040</v>
      </c>
      <c r="M33" s="35">
        <v>1040</v>
      </c>
      <c r="N33" s="61" t="s">
        <v>27</v>
      </c>
    </row>
    <row r="34" spans="8:14" x14ac:dyDescent="0.3">
      <c r="H34" s="70">
        <v>1042</v>
      </c>
      <c r="I34" s="34" t="s">
        <v>199</v>
      </c>
      <c r="J34" s="36" t="s">
        <v>200</v>
      </c>
      <c r="K34" s="34" t="s">
        <v>201</v>
      </c>
      <c r="L34" s="35">
        <v>6042</v>
      </c>
      <c r="M34" s="35">
        <v>1042</v>
      </c>
      <c r="N34" s="61" t="s">
        <v>27</v>
      </c>
    </row>
    <row r="35" spans="8:14" x14ac:dyDescent="0.3">
      <c r="H35" s="70">
        <v>1043</v>
      </c>
      <c r="I35" s="34" t="s">
        <v>202</v>
      </c>
      <c r="J35" s="36" t="s">
        <v>203</v>
      </c>
      <c r="K35" s="34" t="s">
        <v>204</v>
      </c>
      <c r="L35" s="35">
        <v>5043</v>
      </c>
      <c r="M35" s="35"/>
      <c r="N35" s="61" t="s">
        <v>70</v>
      </c>
    </row>
    <row r="36" spans="8:14" x14ac:dyDescent="0.3">
      <c r="H36" s="70">
        <v>1044</v>
      </c>
      <c r="I36" s="34" t="s">
        <v>205</v>
      </c>
      <c r="J36" s="36" t="s">
        <v>206</v>
      </c>
      <c r="K36" s="34" t="s">
        <v>207</v>
      </c>
      <c r="L36" s="35">
        <v>6044</v>
      </c>
      <c r="M36" s="35">
        <v>1044</v>
      </c>
      <c r="N36" s="61" t="s">
        <v>27</v>
      </c>
    </row>
    <row r="37" spans="8:14" x14ac:dyDescent="0.3">
      <c r="H37" s="70">
        <v>1045</v>
      </c>
      <c r="I37" s="34" t="s">
        <v>208</v>
      </c>
      <c r="J37" s="36" t="s">
        <v>209</v>
      </c>
      <c r="K37" s="34" t="s">
        <v>210</v>
      </c>
      <c r="L37" s="35">
        <v>6045</v>
      </c>
      <c r="M37" s="35">
        <v>1045</v>
      </c>
      <c r="N37" s="61" t="s">
        <v>27</v>
      </c>
    </row>
    <row r="38" spans="8:14" x14ac:dyDescent="0.3">
      <c r="H38" s="70">
        <v>1048</v>
      </c>
      <c r="I38" s="34" t="s">
        <v>211</v>
      </c>
      <c r="J38" s="36" t="s">
        <v>212</v>
      </c>
      <c r="K38" s="34" t="s">
        <v>213</v>
      </c>
      <c r="L38" s="35">
        <v>5048</v>
      </c>
      <c r="M38" s="35"/>
      <c r="N38" s="61" t="s">
        <v>70</v>
      </c>
    </row>
    <row r="39" spans="8:14" x14ac:dyDescent="0.3">
      <c r="H39" s="70">
        <v>1049</v>
      </c>
      <c r="I39" s="34" t="s">
        <v>214</v>
      </c>
      <c r="J39" s="36" t="s">
        <v>215</v>
      </c>
      <c r="K39" s="34" t="s">
        <v>216</v>
      </c>
      <c r="L39" s="35">
        <v>6049</v>
      </c>
      <c r="M39" s="35">
        <v>1049</v>
      </c>
      <c r="N39" s="61" t="s">
        <v>27</v>
      </c>
    </row>
    <row r="40" spans="8:14" x14ac:dyDescent="0.3">
      <c r="H40" s="70">
        <v>1050</v>
      </c>
      <c r="I40" s="34" t="s">
        <v>217</v>
      </c>
      <c r="J40" s="36" t="s">
        <v>218</v>
      </c>
      <c r="K40" s="34" t="s">
        <v>219</v>
      </c>
      <c r="L40" s="35">
        <v>6050</v>
      </c>
      <c r="M40" s="35">
        <v>1050</v>
      </c>
      <c r="N40" s="61" t="s">
        <v>27</v>
      </c>
    </row>
    <row r="41" spans="8:14" x14ac:dyDescent="0.3">
      <c r="H41" s="70">
        <v>1052</v>
      </c>
      <c r="I41" s="34" t="s">
        <v>220</v>
      </c>
      <c r="J41" s="36" t="s">
        <v>221</v>
      </c>
      <c r="K41" s="36" t="s">
        <v>222</v>
      </c>
      <c r="L41" s="35">
        <v>6052</v>
      </c>
      <c r="M41" s="35">
        <v>1052</v>
      </c>
      <c r="N41" s="61" t="s">
        <v>27</v>
      </c>
    </row>
    <row r="42" spans="8:14" x14ac:dyDescent="0.3">
      <c r="H42" s="70">
        <v>1053</v>
      </c>
      <c r="I42" s="34" t="s">
        <v>223</v>
      </c>
      <c r="J42" s="36" t="s">
        <v>224</v>
      </c>
      <c r="K42" s="34" t="s">
        <v>225</v>
      </c>
      <c r="L42" s="35">
        <v>6053</v>
      </c>
      <c r="M42" s="35">
        <v>1053</v>
      </c>
      <c r="N42" s="61" t="s">
        <v>27</v>
      </c>
    </row>
    <row r="43" spans="8:14" x14ac:dyDescent="0.3">
      <c r="H43" s="70">
        <v>1054</v>
      </c>
      <c r="I43" s="34" t="s">
        <v>226</v>
      </c>
      <c r="J43" s="36" t="s">
        <v>227</v>
      </c>
      <c r="K43" s="34" t="s">
        <v>228</v>
      </c>
      <c r="L43" s="35">
        <v>6054</v>
      </c>
      <c r="M43" s="35">
        <v>1054</v>
      </c>
      <c r="N43" s="61" t="s">
        <v>27</v>
      </c>
    </row>
    <row r="44" spans="8:14" x14ac:dyDescent="0.3">
      <c r="H44" s="70">
        <v>1055</v>
      </c>
      <c r="I44" s="34" t="s">
        <v>229</v>
      </c>
      <c r="J44" s="36" t="s">
        <v>230</v>
      </c>
      <c r="K44" s="36" t="s">
        <v>231</v>
      </c>
      <c r="L44" s="35">
        <v>5055</v>
      </c>
      <c r="M44" s="35"/>
      <c r="N44" s="61" t="s">
        <v>70</v>
      </c>
    </row>
    <row r="45" spans="8:14" x14ac:dyDescent="0.3">
      <c r="H45" s="70">
        <v>1061</v>
      </c>
      <c r="I45" s="34" t="s">
        <v>232</v>
      </c>
      <c r="J45" s="36" t="s">
        <v>233</v>
      </c>
      <c r="K45" s="36" t="s">
        <v>234</v>
      </c>
      <c r="L45" s="35">
        <v>5061</v>
      </c>
      <c r="M45" s="35"/>
      <c r="N45" s="61" t="s">
        <v>70</v>
      </c>
    </row>
    <row r="46" spans="8:14" x14ac:dyDescent="0.3">
      <c r="H46" s="70">
        <v>1062</v>
      </c>
      <c r="I46" s="34" t="s">
        <v>235</v>
      </c>
      <c r="J46" s="36" t="s">
        <v>236</v>
      </c>
      <c r="K46" s="34" t="s">
        <v>237</v>
      </c>
      <c r="L46" s="35">
        <v>5062</v>
      </c>
      <c r="M46" s="35"/>
      <c r="N46" s="61" t="s">
        <v>42</v>
      </c>
    </row>
    <row r="47" spans="8:14" x14ac:dyDescent="0.3">
      <c r="H47" s="70">
        <v>1063</v>
      </c>
      <c r="I47" s="34" t="s">
        <v>238</v>
      </c>
      <c r="J47" s="36" t="s">
        <v>239</v>
      </c>
      <c r="K47" s="34" t="s">
        <v>240</v>
      </c>
      <c r="L47" s="35">
        <v>6063</v>
      </c>
      <c r="M47" s="35">
        <v>1063</v>
      </c>
      <c r="N47" s="61" t="s">
        <v>27</v>
      </c>
    </row>
    <row r="48" spans="8:14" x14ac:dyDescent="0.3">
      <c r="H48" s="70">
        <v>1066</v>
      </c>
      <c r="I48" s="34" t="s">
        <v>241</v>
      </c>
      <c r="J48" s="36" t="s">
        <v>242</v>
      </c>
      <c r="K48" s="34" t="s">
        <v>243</v>
      </c>
      <c r="L48" s="35">
        <v>6066</v>
      </c>
      <c r="M48" s="35">
        <v>1066</v>
      </c>
      <c r="N48" s="61" t="s">
        <v>27</v>
      </c>
    </row>
    <row r="49" spans="8:14" x14ac:dyDescent="0.3">
      <c r="H49" s="70">
        <v>1067</v>
      </c>
      <c r="I49" s="34" t="s">
        <v>244</v>
      </c>
      <c r="J49" s="36" t="s">
        <v>245</v>
      </c>
      <c r="K49" s="34" t="s">
        <v>246</v>
      </c>
      <c r="L49" s="35">
        <v>6067</v>
      </c>
      <c r="M49" s="35">
        <v>1067</v>
      </c>
      <c r="N49" s="61" t="s">
        <v>27</v>
      </c>
    </row>
    <row r="50" spans="8:14" x14ac:dyDescent="0.3">
      <c r="H50" s="70">
        <v>1069</v>
      </c>
      <c r="I50" s="34" t="s">
        <v>247</v>
      </c>
      <c r="J50" s="36" t="s">
        <v>248</v>
      </c>
      <c r="K50" s="34" t="s">
        <v>249</v>
      </c>
      <c r="L50" s="35">
        <v>6069</v>
      </c>
      <c r="M50" s="35">
        <v>1069</v>
      </c>
      <c r="N50" s="61" t="s">
        <v>27</v>
      </c>
    </row>
    <row r="51" spans="8:14" x14ac:dyDescent="0.3">
      <c r="H51" s="70">
        <v>1070</v>
      </c>
      <c r="I51" s="34" t="s">
        <v>250</v>
      </c>
      <c r="J51" s="36" t="s">
        <v>251</v>
      </c>
      <c r="K51" s="34" t="s">
        <v>252</v>
      </c>
      <c r="L51" s="35">
        <v>6070</v>
      </c>
      <c r="M51" s="35">
        <v>1070</v>
      </c>
      <c r="N51" s="61" t="s">
        <v>27</v>
      </c>
    </row>
    <row r="52" spans="8:14" x14ac:dyDescent="0.3">
      <c r="H52" s="70">
        <v>1071</v>
      </c>
      <c r="I52" s="34" t="s">
        <v>253</v>
      </c>
      <c r="J52" s="36" t="s">
        <v>254</v>
      </c>
      <c r="K52" s="34" t="s">
        <v>255</v>
      </c>
      <c r="L52" s="35">
        <v>6071</v>
      </c>
      <c r="M52" s="35">
        <v>1071</v>
      </c>
      <c r="N52" s="61" t="s">
        <v>27</v>
      </c>
    </row>
    <row r="53" spans="8:14" x14ac:dyDescent="0.3">
      <c r="H53" s="70">
        <v>1072</v>
      </c>
      <c r="I53" s="34" t="s">
        <v>256</v>
      </c>
      <c r="J53" s="36" t="s">
        <v>257</v>
      </c>
      <c r="K53" s="34" t="s">
        <v>258</v>
      </c>
      <c r="L53" s="35">
        <v>6072</v>
      </c>
      <c r="M53" s="35">
        <v>1072</v>
      </c>
      <c r="N53" s="61" t="s">
        <v>27</v>
      </c>
    </row>
    <row r="54" spans="8:14" x14ac:dyDescent="0.3">
      <c r="H54" s="70">
        <v>1074</v>
      </c>
      <c r="I54" s="34" t="s">
        <v>259</v>
      </c>
      <c r="J54" s="36" t="s">
        <v>260</v>
      </c>
      <c r="K54" s="34" t="s">
        <v>261</v>
      </c>
      <c r="L54" s="35">
        <v>6074</v>
      </c>
      <c r="M54" s="35"/>
      <c r="N54" s="61" t="s">
        <v>45</v>
      </c>
    </row>
    <row r="55" spans="8:14" x14ac:dyDescent="0.3">
      <c r="H55" s="70">
        <v>1075</v>
      </c>
      <c r="I55" s="34" t="s">
        <v>262</v>
      </c>
      <c r="J55" s="36" t="s">
        <v>263</v>
      </c>
      <c r="K55" s="36" t="s">
        <v>264</v>
      </c>
      <c r="L55" s="35">
        <v>6075</v>
      </c>
      <c r="M55" s="35">
        <v>1075</v>
      </c>
      <c r="N55" s="61" t="s">
        <v>27</v>
      </c>
    </row>
    <row r="56" spans="8:14" x14ac:dyDescent="0.3">
      <c r="H56" s="70">
        <v>1076</v>
      </c>
      <c r="I56" s="34" t="s">
        <v>265</v>
      </c>
      <c r="J56" s="36" t="s">
        <v>266</v>
      </c>
      <c r="K56" s="34" t="s">
        <v>267</v>
      </c>
      <c r="L56" s="35">
        <v>6076</v>
      </c>
      <c r="M56" s="35"/>
      <c r="N56" s="61" t="s">
        <v>45</v>
      </c>
    </row>
    <row r="57" spans="8:14" x14ac:dyDescent="0.3">
      <c r="H57" s="70">
        <v>1080</v>
      </c>
      <c r="I57" s="34" t="s">
        <v>268</v>
      </c>
      <c r="J57" s="36" t="s">
        <v>269</v>
      </c>
      <c r="K57" s="34" t="s">
        <v>270</v>
      </c>
      <c r="L57" s="35">
        <v>6080</v>
      </c>
      <c r="M57" s="35">
        <v>1080</v>
      </c>
      <c r="N57" s="61" t="s">
        <v>27</v>
      </c>
    </row>
    <row r="58" spans="8:14" x14ac:dyDescent="0.3">
      <c r="H58" s="70">
        <v>1081</v>
      </c>
      <c r="I58" s="34" t="s">
        <v>271</v>
      </c>
      <c r="J58" s="36" t="s">
        <v>272</v>
      </c>
      <c r="K58" s="34" t="s">
        <v>273</v>
      </c>
      <c r="L58" s="35">
        <v>6081</v>
      </c>
      <c r="M58" s="35">
        <v>1081</v>
      </c>
      <c r="N58" s="61" t="s">
        <v>27</v>
      </c>
    </row>
    <row r="59" spans="8:14" x14ac:dyDescent="0.3">
      <c r="H59" s="70">
        <v>1082</v>
      </c>
      <c r="I59" s="34" t="s">
        <v>274</v>
      </c>
      <c r="J59" s="36" t="s">
        <v>275</v>
      </c>
      <c r="K59" s="34" t="s">
        <v>276</v>
      </c>
      <c r="L59" s="35">
        <v>6082</v>
      </c>
      <c r="M59" s="35">
        <v>1082</v>
      </c>
      <c r="N59" s="61" t="s">
        <v>27</v>
      </c>
    </row>
    <row r="60" spans="8:14" x14ac:dyDescent="0.3">
      <c r="H60" s="70">
        <v>1083</v>
      </c>
      <c r="I60" s="34" t="s">
        <v>277</v>
      </c>
      <c r="J60" s="36" t="s">
        <v>278</v>
      </c>
      <c r="K60" s="34" t="s">
        <v>279</v>
      </c>
      <c r="L60" s="35">
        <v>6083</v>
      </c>
      <c r="M60" s="35">
        <v>1083</v>
      </c>
      <c r="N60" s="61" t="s">
        <v>27</v>
      </c>
    </row>
    <row r="61" spans="8:14" x14ac:dyDescent="0.3">
      <c r="H61" s="70">
        <v>1084</v>
      </c>
      <c r="I61" s="34" t="s">
        <v>280</v>
      </c>
      <c r="J61" s="36" t="s">
        <v>281</v>
      </c>
      <c r="K61" s="34" t="s">
        <v>282</v>
      </c>
      <c r="L61" s="35">
        <v>6084</v>
      </c>
      <c r="M61" s="35"/>
      <c r="N61" s="61" t="s">
        <v>45</v>
      </c>
    </row>
    <row r="62" spans="8:14" x14ac:dyDescent="0.3">
      <c r="H62" s="70">
        <v>1086</v>
      </c>
      <c r="I62" s="34" t="s">
        <v>283</v>
      </c>
      <c r="J62" s="36" t="s">
        <v>284</v>
      </c>
      <c r="K62" s="34" t="s">
        <v>285</v>
      </c>
      <c r="L62" s="35">
        <v>6086</v>
      </c>
      <c r="M62" s="35">
        <v>1086</v>
      </c>
      <c r="N62" s="61" t="s">
        <v>27</v>
      </c>
    </row>
    <row r="63" spans="8:14" x14ac:dyDescent="0.3">
      <c r="H63" s="70">
        <v>1087</v>
      </c>
      <c r="I63" s="34" t="s">
        <v>286</v>
      </c>
      <c r="J63" s="36" t="s">
        <v>287</v>
      </c>
      <c r="K63" s="34" t="s">
        <v>288</v>
      </c>
      <c r="L63" s="35">
        <v>6087</v>
      </c>
      <c r="M63" s="35">
        <v>1087</v>
      </c>
      <c r="N63" s="61" t="s">
        <v>27</v>
      </c>
    </row>
    <row r="64" spans="8:14" x14ac:dyDescent="0.3">
      <c r="H64" s="70">
        <v>1088</v>
      </c>
      <c r="I64" s="34" t="s">
        <v>289</v>
      </c>
      <c r="J64" s="36" t="s">
        <v>290</v>
      </c>
      <c r="K64" s="34" t="s">
        <v>291</v>
      </c>
      <c r="L64" s="35">
        <v>6088</v>
      </c>
      <c r="M64" s="35">
        <v>1088</v>
      </c>
      <c r="N64" s="61" t="s">
        <v>27</v>
      </c>
    </row>
    <row r="65" spans="8:14" x14ac:dyDescent="0.3">
      <c r="H65" s="70">
        <v>1092</v>
      </c>
      <c r="I65" s="34" t="s">
        <v>292</v>
      </c>
      <c r="J65" s="36" t="s">
        <v>292</v>
      </c>
      <c r="K65" s="34" t="s">
        <v>293</v>
      </c>
      <c r="L65" s="35">
        <v>6092</v>
      </c>
      <c r="M65" s="35">
        <v>1092</v>
      </c>
      <c r="N65" s="61" t="s">
        <v>27</v>
      </c>
    </row>
    <row r="66" spans="8:14" x14ac:dyDescent="0.3">
      <c r="H66" s="70">
        <v>1093</v>
      </c>
      <c r="I66" s="34" t="s">
        <v>294</v>
      </c>
      <c r="J66" s="36" t="s">
        <v>295</v>
      </c>
      <c r="K66" s="34" t="s">
        <v>296</v>
      </c>
      <c r="L66" s="35">
        <v>6093</v>
      </c>
      <c r="M66" s="35">
        <v>1093</v>
      </c>
      <c r="N66" s="61" t="s">
        <v>27</v>
      </c>
    </row>
    <row r="67" spans="8:14" x14ac:dyDescent="0.3">
      <c r="H67" s="70">
        <v>1094</v>
      </c>
      <c r="I67" s="34" t="s">
        <v>297</v>
      </c>
      <c r="J67" s="36" t="s">
        <v>298</v>
      </c>
      <c r="K67" s="34" t="s">
        <v>299</v>
      </c>
      <c r="L67" s="35">
        <v>6094</v>
      </c>
      <c r="M67" s="35">
        <v>1092</v>
      </c>
      <c r="N67" s="61" t="s">
        <v>39</v>
      </c>
    </row>
    <row r="68" spans="8:14" x14ac:dyDescent="0.3">
      <c r="H68" s="70">
        <v>1097</v>
      </c>
      <c r="I68" s="34" t="s">
        <v>300</v>
      </c>
      <c r="J68" s="36" t="s">
        <v>301</v>
      </c>
      <c r="K68" s="34" t="s">
        <v>302</v>
      </c>
      <c r="L68" s="35">
        <v>6097</v>
      </c>
      <c r="M68" s="35">
        <v>1097</v>
      </c>
      <c r="N68" s="61" t="s">
        <v>27</v>
      </c>
    </row>
    <row r="69" spans="8:14" x14ac:dyDescent="0.3">
      <c r="H69" s="70">
        <v>1100</v>
      </c>
      <c r="I69" s="34" t="s">
        <v>303</v>
      </c>
      <c r="J69" s="36" t="s">
        <v>304</v>
      </c>
      <c r="K69" s="36" t="s">
        <v>305</v>
      </c>
      <c r="L69" s="35">
        <v>6100</v>
      </c>
      <c r="M69" s="35">
        <v>1100</v>
      </c>
      <c r="N69" s="61" t="s">
        <v>27</v>
      </c>
    </row>
    <row r="70" spans="8:14" x14ac:dyDescent="0.3">
      <c r="H70" s="70">
        <v>1101</v>
      </c>
      <c r="I70" s="34" t="s">
        <v>306</v>
      </c>
      <c r="J70" s="36" t="s">
        <v>307</v>
      </c>
      <c r="K70" s="34" t="s">
        <v>308</v>
      </c>
      <c r="L70" s="35">
        <v>5101</v>
      </c>
      <c r="M70" s="35"/>
      <c r="N70" s="61" t="s">
        <v>42</v>
      </c>
    </row>
    <row r="71" spans="8:14" x14ac:dyDescent="0.3">
      <c r="H71" s="70">
        <v>1102</v>
      </c>
      <c r="I71" s="34" t="s">
        <v>309</v>
      </c>
      <c r="J71" s="36" t="s">
        <v>310</v>
      </c>
      <c r="K71" s="34" t="s">
        <v>311</v>
      </c>
      <c r="L71" s="35">
        <v>5102</v>
      </c>
      <c r="M71" s="35"/>
      <c r="N71" s="61" t="s">
        <v>42</v>
      </c>
    </row>
    <row r="72" spans="8:14" x14ac:dyDescent="0.3">
      <c r="H72" s="70">
        <v>1103</v>
      </c>
      <c r="I72" s="34" t="s">
        <v>312</v>
      </c>
      <c r="J72" s="36" t="s">
        <v>313</v>
      </c>
      <c r="K72" s="34" t="s">
        <v>314</v>
      </c>
      <c r="L72" s="35">
        <v>5103</v>
      </c>
      <c r="M72" s="35"/>
      <c r="N72" s="61" t="s">
        <v>42</v>
      </c>
    </row>
    <row r="73" spans="8:14" x14ac:dyDescent="0.3">
      <c r="H73" s="70">
        <v>1104</v>
      </c>
      <c r="I73" s="34" t="s">
        <v>315</v>
      </c>
      <c r="J73" s="36" t="s">
        <v>316</v>
      </c>
      <c r="K73" s="34" t="s">
        <v>317</v>
      </c>
      <c r="L73" s="35">
        <v>5104</v>
      </c>
      <c r="M73" s="35"/>
      <c r="N73" s="61" t="s">
        <v>42</v>
      </c>
    </row>
    <row r="74" spans="8:14" x14ac:dyDescent="0.3">
      <c r="H74" s="70">
        <v>1105</v>
      </c>
      <c r="I74" s="34" t="s">
        <v>318</v>
      </c>
      <c r="J74" s="36" t="s">
        <v>319</v>
      </c>
      <c r="K74" s="34" t="s">
        <v>320</v>
      </c>
      <c r="L74" s="35">
        <v>5105</v>
      </c>
      <c r="M74" s="35"/>
      <c r="N74" s="61" t="s">
        <v>42</v>
      </c>
    </row>
    <row r="75" spans="8:14" x14ac:dyDescent="0.3">
      <c r="H75" s="70">
        <v>1106</v>
      </c>
      <c r="I75" s="36" t="s">
        <v>321</v>
      </c>
      <c r="J75" s="36" t="s">
        <v>322</v>
      </c>
      <c r="K75" s="36" t="s">
        <v>323</v>
      </c>
      <c r="L75" s="35">
        <v>6106</v>
      </c>
      <c r="M75" s="35">
        <v>1106</v>
      </c>
      <c r="N75" s="61" t="s">
        <v>27</v>
      </c>
    </row>
    <row r="76" spans="8:14" x14ac:dyDescent="0.3">
      <c r="H76" s="70">
        <v>1107</v>
      </c>
      <c r="I76" s="34" t="s">
        <v>324</v>
      </c>
      <c r="J76" s="36" t="s">
        <v>325</v>
      </c>
      <c r="K76" s="34" t="s">
        <v>326</v>
      </c>
      <c r="L76" s="35">
        <v>5107</v>
      </c>
      <c r="M76" s="35"/>
      <c r="N76" s="61" t="s">
        <v>42</v>
      </c>
    </row>
    <row r="77" spans="8:14" x14ac:dyDescent="0.3">
      <c r="H77" s="70">
        <v>1108</v>
      </c>
      <c r="I77" s="34" t="s">
        <v>327</v>
      </c>
      <c r="J77" s="36" t="s">
        <v>328</v>
      </c>
      <c r="K77" s="34" t="s">
        <v>329</v>
      </c>
      <c r="L77" s="35">
        <v>5108</v>
      </c>
      <c r="M77" s="35"/>
      <c r="N77" s="61" t="s">
        <v>70</v>
      </c>
    </row>
    <row r="78" spans="8:14" x14ac:dyDescent="0.3">
      <c r="H78" s="70">
        <v>1109</v>
      </c>
      <c r="I78" s="34" t="s">
        <v>330</v>
      </c>
      <c r="J78" s="36" t="s">
        <v>331</v>
      </c>
      <c r="K78" s="34" t="s">
        <v>332</v>
      </c>
      <c r="L78" s="35">
        <v>5109</v>
      </c>
      <c r="M78" s="35"/>
      <c r="N78" s="61" t="s">
        <v>70</v>
      </c>
    </row>
    <row r="79" spans="8:14" x14ac:dyDescent="0.3">
      <c r="H79" s="70">
        <v>1112</v>
      </c>
      <c r="I79" s="34" t="s">
        <v>333</v>
      </c>
      <c r="J79" s="36" t="s">
        <v>334</v>
      </c>
      <c r="K79" s="34" t="s">
        <v>335</v>
      </c>
      <c r="L79" s="35">
        <v>6112</v>
      </c>
      <c r="M79" s="35"/>
      <c r="N79" s="61" t="s">
        <v>45</v>
      </c>
    </row>
    <row r="80" spans="8:14" x14ac:dyDescent="0.3">
      <c r="H80" s="70">
        <v>1113</v>
      </c>
      <c r="I80" s="34" t="s">
        <v>336</v>
      </c>
      <c r="J80" s="36" t="s">
        <v>337</v>
      </c>
      <c r="K80" s="34" t="s">
        <v>338</v>
      </c>
      <c r="L80" s="35">
        <v>5113</v>
      </c>
      <c r="M80" s="35"/>
      <c r="N80" s="61" t="s">
        <v>42</v>
      </c>
    </row>
    <row r="81" spans="8:14" x14ac:dyDescent="0.3">
      <c r="H81" s="70">
        <v>1114</v>
      </c>
      <c r="I81" s="34" t="s">
        <v>339</v>
      </c>
      <c r="J81" s="36" t="s">
        <v>340</v>
      </c>
      <c r="K81" s="34" t="s">
        <v>341</v>
      </c>
      <c r="L81" s="35">
        <v>6114</v>
      </c>
      <c r="M81" s="35"/>
      <c r="N81" s="61" t="s">
        <v>45</v>
      </c>
    </row>
    <row r="82" spans="8:14" x14ac:dyDescent="0.3">
      <c r="H82" s="70">
        <v>1116</v>
      </c>
      <c r="I82" s="34" t="s">
        <v>342</v>
      </c>
      <c r="J82" s="36" t="s">
        <v>343</v>
      </c>
      <c r="K82" s="34" t="s">
        <v>344</v>
      </c>
      <c r="L82" s="35">
        <v>6116</v>
      </c>
      <c r="M82" s="35">
        <v>1116</v>
      </c>
      <c r="N82" s="61" t="s">
        <v>27</v>
      </c>
    </row>
    <row r="83" spans="8:14" x14ac:dyDescent="0.3">
      <c r="H83" s="70">
        <v>1117</v>
      </c>
      <c r="I83" s="36" t="s">
        <v>345</v>
      </c>
      <c r="J83" s="34" t="s">
        <v>346</v>
      </c>
      <c r="K83" s="36" t="s">
        <v>347</v>
      </c>
      <c r="L83" s="35">
        <v>6117</v>
      </c>
      <c r="M83" s="35">
        <v>1117</v>
      </c>
      <c r="N83" s="61" t="s">
        <v>27</v>
      </c>
    </row>
    <row r="84" spans="8:14" x14ac:dyDescent="0.3">
      <c r="H84" s="70">
        <v>1133</v>
      </c>
      <c r="I84" s="34" t="s">
        <v>348</v>
      </c>
      <c r="J84" s="36" t="s">
        <v>349</v>
      </c>
      <c r="K84" s="36" t="s">
        <v>350</v>
      </c>
      <c r="L84" s="35">
        <v>5133</v>
      </c>
      <c r="M84" s="35"/>
      <c r="N84" s="61" t="s">
        <v>70</v>
      </c>
    </row>
    <row r="85" spans="8:14" x14ac:dyDescent="0.3">
      <c r="H85" s="70">
        <v>1134</v>
      </c>
      <c r="I85" s="34" t="s">
        <v>351</v>
      </c>
      <c r="J85" s="36" t="s">
        <v>352</v>
      </c>
      <c r="K85" s="34" t="s">
        <v>353</v>
      </c>
      <c r="L85" s="35">
        <v>6134</v>
      </c>
      <c r="M85" s="35">
        <v>1134</v>
      </c>
      <c r="N85" s="61" t="s">
        <v>27</v>
      </c>
    </row>
    <row r="86" spans="8:14" x14ac:dyDescent="0.3">
      <c r="H86" s="70">
        <v>1139</v>
      </c>
      <c r="I86" s="34" t="s">
        <v>354</v>
      </c>
      <c r="J86" s="36" t="s">
        <v>355</v>
      </c>
      <c r="K86" s="34" t="s">
        <v>356</v>
      </c>
      <c r="L86" s="35">
        <v>5139</v>
      </c>
      <c r="M86" s="35"/>
      <c r="N86" s="61" t="s">
        <v>42</v>
      </c>
    </row>
    <row r="87" spans="8:14" x14ac:dyDescent="0.3">
      <c r="H87" s="70">
        <v>1140</v>
      </c>
      <c r="I87" s="34" t="s">
        <v>357</v>
      </c>
      <c r="J87" s="36" t="s">
        <v>358</v>
      </c>
      <c r="K87" s="34" t="s">
        <v>359</v>
      </c>
      <c r="L87" s="35">
        <v>5140</v>
      </c>
      <c r="M87" s="35"/>
      <c r="N87" s="61" t="s">
        <v>42</v>
      </c>
    </row>
    <row r="88" spans="8:14" x14ac:dyDescent="0.3">
      <c r="H88" s="70">
        <v>1141</v>
      </c>
      <c r="I88" s="34" t="s">
        <v>360</v>
      </c>
      <c r="J88" s="36" t="s">
        <v>361</v>
      </c>
      <c r="K88" s="34" t="s">
        <v>362</v>
      </c>
      <c r="L88" s="35">
        <v>5141</v>
      </c>
      <c r="M88" s="35"/>
      <c r="N88" s="61" t="s">
        <v>70</v>
      </c>
    </row>
    <row r="89" spans="8:14" x14ac:dyDescent="0.3">
      <c r="H89" s="70">
        <v>1144</v>
      </c>
      <c r="I89" s="34" t="s">
        <v>363</v>
      </c>
      <c r="J89" s="36" t="s">
        <v>364</v>
      </c>
      <c r="K89" s="34" t="s">
        <v>365</v>
      </c>
      <c r="L89" s="35">
        <v>6144</v>
      </c>
      <c r="M89" s="35">
        <v>1144</v>
      </c>
      <c r="N89" s="61" t="s">
        <v>27</v>
      </c>
    </row>
    <row r="90" spans="8:14" x14ac:dyDescent="0.3">
      <c r="H90" s="70">
        <v>1145</v>
      </c>
      <c r="I90" s="34" t="s">
        <v>366</v>
      </c>
      <c r="J90" s="36" t="s">
        <v>367</v>
      </c>
      <c r="K90" s="34" t="s">
        <v>368</v>
      </c>
      <c r="L90" s="35">
        <v>6145</v>
      </c>
      <c r="M90" s="35">
        <v>1145</v>
      </c>
      <c r="N90" s="61" t="s">
        <v>27</v>
      </c>
    </row>
    <row r="91" spans="8:14" x14ac:dyDescent="0.3">
      <c r="H91" s="70">
        <v>1147</v>
      </c>
      <c r="I91" s="34" t="s">
        <v>369</v>
      </c>
      <c r="J91" s="36" t="s">
        <v>370</v>
      </c>
      <c r="K91" s="34" t="s">
        <v>371</v>
      </c>
      <c r="L91" s="35">
        <v>6147</v>
      </c>
      <c r="M91" s="35">
        <v>1147</v>
      </c>
      <c r="N91" s="61" t="s">
        <v>27</v>
      </c>
    </row>
    <row r="92" spans="8:14" x14ac:dyDescent="0.3">
      <c r="H92" s="70">
        <v>1150</v>
      </c>
      <c r="I92" s="34" t="s">
        <v>372</v>
      </c>
      <c r="J92" s="36" t="s">
        <v>373</v>
      </c>
      <c r="K92" s="34" t="s">
        <v>374</v>
      </c>
      <c r="L92" s="35">
        <v>5150</v>
      </c>
      <c r="M92" s="35"/>
      <c r="N92" s="61" t="s">
        <v>42</v>
      </c>
    </row>
    <row r="93" spans="8:14" x14ac:dyDescent="0.3">
      <c r="H93" s="70">
        <v>1151</v>
      </c>
      <c r="I93" s="34" t="s">
        <v>375</v>
      </c>
      <c r="J93" s="36" t="s">
        <v>376</v>
      </c>
      <c r="K93" s="34" t="s">
        <v>377</v>
      </c>
      <c r="L93" s="35">
        <v>6151</v>
      </c>
      <c r="M93" s="35">
        <v>1151</v>
      </c>
      <c r="N93" s="61" t="s">
        <v>27</v>
      </c>
    </row>
    <row r="94" spans="8:14" x14ac:dyDescent="0.3">
      <c r="H94" s="70">
        <v>1153</v>
      </c>
      <c r="I94" s="34" t="s">
        <v>378</v>
      </c>
      <c r="J94" s="36" t="s">
        <v>379</v>
      </c>
      <c r="K94" s="34" t="s">
        <v>380</v>
      </c>
      <c r="L94" s="35">
        <v>6153</v>
      </c>
      <c r="M94" s="35">
        <v>1153</v>
      </c>
      <c r="N94" s="61" t="s">
        <v>27</v>
      </c>
    </row>
    <row r="95" spans="8:14" x14ac:dyDescent="0.3">
      <c r="H95" s="70">
        <v>1154</v>
      </c>
      <c r="I95" s="34" t="s">
        <v>381</v>
      </c>
      <c r="J95" s="36" t="s">
        <v>382</v>
      </c>
      <c r="K95" s="34" t="s">
        <v>383</v>
      </c>
      <c r="L95" s="35">
        <v>5154</v>
      </c>
      <c r="M95" s="35"/>
      <c r="N95" s="61" t="s">
        <v>70</v>
      </c>
    </row>
    <row r="96" spans="8:14" x14ac:dyDescent="0.3">
      <c r="H96" s="70">
        <v>1155</v>
      </c>
      <c r="I96" s="34" t="s">
        <v>384</v>
      </c>
      <c r="J96" s="36" t="s">
        <v>385</v>
      </c>
      <c r="K96" s="34" t="s">
        <v>386</v>
      </c>
      <c r="L96" s="35">
        <v>5155</v>
      </c>
      <c r="M96" s="35"/>
      <c r="N96" s="61" t="s">
        <v>70</v>
      </c>
    </row>
    <row r="97" spans="8:14" x14ac:dyDescent="0.3">
      <c r="H97" s="70">
        <v>1156</v>
      </c>
      <c r="I97" s="34" t="s">
        <v>387</v>
      </c>
      <c r="J97" s="36" t="s">
        <v>388</v>
      </c>
      <c r="K97" s="34" t="s">
        <v>389</v>
      </c>
      <c r="L97" s="35">
        <v>5156</v>
      </c>
      <c r="M97" s="35"/>
      <c r="N97" s="61" t="s">
        <v>70</v>
      </c>
    </row>
    <row r="98" spans="8:14" x14ac:dyDescent="0.3">
      <c r="H98" s="70">
        <v>1157</v>
      </c>
      <c r="I98" s="34" t="s">
        <v>390</v>
      </c>
      <c r="J98" s="36" t="s">
        <v>391</v>
      </c>
      <c r="K98" s="34" t="s">
        <v>392</v>
      </c>
      <c r="L98" s="35">
        <v>6157</v>
      </c>
      <c r="M98" s="35">
        <v>1157</v>
      </c>
      <c r="N98" s="61" t="s">
        <v>27</v>
      </c>
    </row>
    <row r="99" spans="8:14" x14ac:dyDescent="0.3">
      <c r="H99" s="70">
        <v>1159</v>
      </c>
      <c r="I99" s="34" t="s">
        <v>393</v>
      </c>
      <c r="J99" s="36" t="s">
        <v>394</v>
      </c>
      <c r="K99" s="34" t="s">
        <v>395</v>
      </c>
      <c r="L99" s="35">
        <v>6159</v>
      </c>
      <c r="M99" s="35">
        <v>1159</v>
      </c>
      <c r="N99" s="61" t="s">
        <v>27</v>
      </c>
    </row>
    <row r="100" spans="8:14" x14ac:dyDescent="0.3">
      <c r="H100" s="70">
        <v>1162</v>
      </c>
      <c r="I100" s="34" t="s">
        <v>396</v>
      </c>
      <c r="J100" s="36" t="s">
        <v>397</v>
      </c>
      <c r="K100" s="34" t="s">
        <v>398</v>
      </c>
      <c r="L100" s="35">
        <v>5162</v>
      </c>
      <c r="M100" s="35"/>
      <c r="N100" s="61" t="s">
        <v>70</v>
      </c>
    </row>
    <row r="101" spans="8:14" x14ac:dyDescent="0.3">
      <c r="H101" s="70">
        <v>1163</v>
      </c>
      <c r="I101" s="34" t="s">
        <v>399</v>
      </c>
      <c r="J101" s="36" t="s">
        <v>400</v>
      </c>
      <c r="K101" s="34" t="s">
        <v>401</v>
      </c>
      <c r="L101" s="35">
        <v>5163</v>
      </c>
      <c r="M101" s="35"/>
      <c r="N101" s="61" t="s">
        <v>70</v>
      </c>
    </row>
    <row r="102" spans="8:14" x14ac:dyDescent="0.3">
      <c r="H102" s="70">
        <v>1164</v>
      </c>
      <c r="I102" s="34" t="s">
        <v>402</v>
      </c>
      <c r="J102" s="36" t="s">
        <v>402</v>
      </c>
      <c r="K102" s="34" t="s">
        <v>403</v>
      </c>
      <c r="L102" s="35">
        <v>6164</v>
      </c>
      <c r="M102" s="35">
        <v>1164</v>
      </c>
      <c r="N102" s="61" t="s">
        <v>27</v>
      </c>
    </row>
    <row r="103" spans="8:14" x14ac:dyDescent="0.3">
      <c r="H103" s="70">
        <v>1166</v>
      </c>
      <c r="I103" s="34" t="s">
        <v>404</v>
      </c>
      <c r="J103" s="36" t="s">
        <v>405</v>
      </c>
      <c r="K103" s="34" t="s">
        <v>406</v>
      </c>
      <c r="L103" s="35">
        <v>6166</v>
      </c>
      <c r="M103" s="35">
        <v>1166</v>
      </c>
      <c r="N103" s="61" t="s">
        <v>27</v>
      </c>
    </row>
    <row r="104" spans="8:14" x14ac:dyDescent="0.3">
      <c r="H104" s="70">
        <v>1167</v>
      </c>
      <c r="I104" s="34" t="s">
        <v>407</v>
      </c>
      <c r="J104" s="36" t="s">
        <v>408</v>
      </c>
      <c r="K104" s="34" t="s">
        <v>409</v>
      </c>
      <c r="L104" s="35">
        <v>5167</v>
      </c>
      <c r="M104" s="35">
        <v>1167</v>
      </c>
      <c r="N104" s="61" t="s">
        <v>42</v>
      </c>
    </row>
    <row r="105" spans="8:14" x14ac:dyDescent="0.3">
      <c r="H105" s="70">
        <v>1168</v>
      </c>
      <c r="I105" s="34" t="s">
        <v>410</v>
      </c>
      <c r="J105" s="36" t="s">
        <v>411</v>
      </c>
      <c r="K105" s="34" t="s">
        <v>412</v>
      </c>
      <c r="L105" s="35">
        <v>6168</v>
      </c>
      <c r="M105" s="35">
        <v>1168</v>
      </c>
      <c r="N105" s="61" t="s">
        <v>27</v>
      </c>
    </row>
    <row r="106" spans="8:14" x14ac:dyDescent="0.3">
      <c r="H106" s="70">
        <v>1169</v>
      </c>
      <c r="I106" s="34" t="s">
        <v>413</v>
      </c>
      <c r="J106" s="36" t="s">
        <v>414</v>
      </c>
      <c r="K106" s="34" t="s">
        <v>415</v>
      </c>
      <c r="L106" s="35">
        <v>6169</v>
      </c>
      <c r="M106" s="35">
        <v>1169</v>
      </c>
      <c r="N106" s="61" t="s">
        <v>27</v>
      </c>
    </row>
    <row r="107" spans="8:14" x14ac:dyDescent="0.3">
      <c r="H107" s="70">
        <v>1170</v>
      </c>
      <c r="I107" s="34" t="s">
        <v>416</v>
      </c>
      <c r="J107" s="36" t="s">
        <v>417</v>
      </c>
      <c r="K107" s="34" t="s">
        <v>418</v>
      </c>
      <c r="L107" s="35">
        <v>6170</v>
      </c>
      <c r="M107" s="35"/>
      <c r="N107" s="61" t="s">
        <v>45</v>
      </c>
    </row>
    <row r="108" spans="8:14" x14ac:dyDescent="0.3">
      <c r="H108" s="71">
        <v>1171</v>
      </c>
      <c r="I108" s="36" t="s">
        <v>419</v>
      </c>
      <c r="J108" s="36" t="s">
        <v>420</v>
      </c>
      <c r="K108" s="36" t="s">
        <v>421</v>
      </c>
      <c r="L108" s="37">
        <v>6171</v>
      </c>
      <c r="M108" s="37">
        <v>1050</v>
      </c>
      <c r="N108" s="61" t="s">
        <v>39</v>
      </c>
    </row>
    <row r="109" spans="8:14" x14ac:dyDescent="0.3">
      <c r="H109" s="70">
        <v>1172</v>
      </c>
      <c r="I109" s="34" t="s">
        <v>422</v>
      </c>
      <c r="J109" s="36" t="s">
        <v>423</v>
      </c>
      <c r="K109" s="34" t="s">
        <v>424</v>
      </c>
      <c r="L109" s="35">
        <v>6172</v>
      </c>
      <c r="M109" s="35">
        <v>1172</v>
      </c>
      <c r="N109" s="61" t="s">
        <v>27</v>
      </c>
    </row>
    <row r="110" spans="8:14" x14ac:dyDescent="0.3">
      <c r="H110" s="70">
        <v>1173</v>
      </c>
      <c r="I110" s="34" t="s">
        <v>425</v>
      </c>
      <c r="J110" s="36" t="s">
        <v>426</v>
      </c>
      <c r="K110" s="34" t="s">
        <v>427</v>
      </c>
      <c r="L110" s="35">
        <v>5173</v>
      </c>
      <c r="M110" s="35"/>
      <c r="N110" s="61" t="s">
        <v>42</v>
      </c>
    </row>
    <row r="111" spans="8:14" x14ac:dyDescent="0.3">
      <c r="H111" s="70">
        <v>1174</v>
      </c>
      <c r="I111" s="34" t="s">
        <v>428</v>
      </c>
      <c r="J111" s="36" t="s">
        <v>429</v>
      </c>
      <c r="K111" s="34" t="s">
        <v>430</v>
      </c>
      <c r="L111" s="35">
        <v>5174</v>
      </c>
      <c r="M111" s="35"/>
      <c r="N111" s="61" t="s">
        <v>70</v>
      </c>
    </row>
    <row r="112" spans="8:14" x14ac:dyDescent="0.3">
      <c r="H112" s="70">
        <v>1175</v>
      </c>
      <c r="I112" s="34" t="s">
        <v>431</v>
      </c>
      <c r="J112" s="36" t="s">
        <v>432</v>
      </c>
      <c r="K112" s="34" t="s">
        <v>433</v>
      </c>
      <c r="L112" s="35">
        <v>5175</v>
      </c>
      <c r="M112" s="35"/>
      <c r="N112" s="61" t="s">
        <v>70</v>
      </c>
    </row>
    <row r="113" spans="8:14" x14ac:dyDescent="0.3">
      <c r="H113" s="70">
        <v>1179</v>
      </c>
      <c r="I113" s="34" t="s">
        <v>434</v>
      </c>
      <c r="J113" s="36" t="s">
        <v>435</v>
      </c>
      <c r="K113" s="34" t="s">
        <v>436</v>
      </c>
      <c r="L113" s="35">
        <v>6179</v>
      </c>
      <c r="M113" s="35"/>
      <c r="N113" s="61" t="s">
        <v>45</v>
      </c>
    </row>
    <row r="114" spans="8:14" x14ac:dyDescent="0.3">
      <c r="H114" s="70">
        <v>1180</v>
      </c>
      <c r="I114" s="34" t="s">
        <v>437</v>
      </c>
      <c r="J114" s="36" t="s">
        <v>438</v>
      </c>
      <c r="K114" s="34" t="s">
        <v>439</v>
      </c>
      <c r="L114" s="35">
        <v>6180</v>
      </c>
      <c r="M114" s="35">
        <v>1180</v>
      </c>
      <c r="N114" s="61" t="s">
        <v>27</v>
      </c>
    </row>
    <row r="115" spans="8:14" x14ac:dyDescent="0.3">
      <c r="H115" s="70">
        <v>1181</v>
      </c>
      <c r="I115" s="34" t="s">
        <v>440</v>
      </c>
      <c r="J115" s="36" t="s">
        <v>441</v>
      </c>
      <c r="K115" s="34" t="s">
        <v>442</v>
      </c>
      <c r="L115" s="35">
        <v>6181</v>
      </c>
      <c r="M115" s="35">
        <v>1181</v>
      </c>
      <c r="N115" s="61" t="s">
        <v>27</v>
      </c>
    </row>
    <row r="116" spans="8:14" x14ac:dyDescent="0.3">
      <c r="H116" s="70">
        <v>1184</v>
      </c>
      <c r="I116" s="34" t="s">
        <v>443</v>
      </c>
      <c r="J116" s="36" t="s">
        <v>444</v>
      </c>
      <c r="K116" s="34" t="s">
        <v>445</v>
      </c>
      <c r="L116" s="35">
        <v>6184</v>
      </c>
      <c r="M116" s="35"/>
      <c r="N116" s="61" t="s">
        <v>45</v>
      </c>
    </row>
    <row r="117" spans="8:14" x14ac:dyDescent="0.3">
      <c r="H117" s="70">
        <v>1185</v>
      </c>
      <c r="I117" s="34" t="s">
        <v>446</v>
      </c>
      <c r="J117" s="36" t="s">
        <v>447</v>
      </c>
      <c r="K117" s="34" t="s">
        <v>448</v>
      </c>
      <c r="L117" s="35">
        <v>6185</v>
      </c>
      <c r="M117" s="35">
        <v>1185</v>
      </c>
      <c r="N117" s="61" t="s">
        <v>27</v>
      </c>
    </row>
    <row r="118" spans="8:14" x14ac:dyDescent="0.3">
      <c r="H118" s="70">
        <v>1186</v>
      </c>
      <c r="I118" s="34" t="s">
        <v>449</v>
      </c>
      <c r="J118" s="36" t="s">
        <v>450</v>
      </c>
      <c r="K118" s="34" t="s">
        <v>451</v>
      </c>
      <c r="L118" s="35">
        <v>5186</v>
      </c>
      <c r="M118" s="35"/>
      <c r="N118" s="61" t="s">
        <v>42</v>
      </c>
    </row>
    <row r="119" spans="8:14" x14ac:dyDescent="0.3">
      <c r="H119" s="70">
        <v>1188</v>
      </c>
      <c r="I119" s="34" t="s">
        <v>452</v>
      </c>
      <c r="J119" s="38" t="s">
        <v>453</v>
      </c>
      <c r="K119" s="34" t="s">
        <v>454</v>
      </c>
      <c r="L119" s="35">
        <v>5188</v>
      </c>
      <c r="M119" s="35"/>
      <c r="N119" s="61" t="s">
        <v>70</v>
      </c>
    </row>
    <row r="120" spans="8:14" x14ac:dyDescent="0.3">
      <c r="H120" s="70">
        <v>1189</v>
      </c>
      <c r="I120" s="34" t="s">
        <v>455</v>
      </c>
      <c r="J120" s="36" t="s">
        <v>456</v>
      </c>
      <c r="K120" s="34" t="s">
        <v>457</v>
      </c>
      <c r="L120" s="35">
        <v>6189</v>
      </c>
      <c r="M120" s="35">
        <v>1189</v>
      </c>
      <c r="N120" s="61" t="s">
        <v>27</v>
      </c>
    </row>
    <row r="121" spans="8:14" x14ac:dyDescent="0.3">
      <c r="H121" s="70">
        <v>1190</v>
      </c>
      <c r="I121" s="34" t="s">
        <v>458</v>
      </c>
      <c r="J121" s="36" t="s">
        <v>459</v>
      </c>
      <c r="K121" s="34" t="s">
        <v>460</v>
      </c>
      <c r="L121" s="35">
        <v>6190</v>
      </c>
      <c r="M121" s="35">
        <v>1190</v>
      </c>
      <c r="N121" s="61" t="s">
        <v>27</v>
      </c>
    </row>
    <row r="122" spans="8:14" x14ac:dyDescent="0.3">
      <c r="H122" s="70">
        <v>1192</v>
      </c>
      <c r="I122" s="34" t="s">
        <v>461</v>
      </c>
      <c r="J122" s="36" t="s">
        <v>462</v>
      </c>
      <c r="K122" s="34" t="s">
        <v>463</v>
      </c>
      <c r="L122" s="35">
        <v>6192</v>
      </c>
      <c r="M122" s="35"/>
      <c r="N122" s="61" t="s">
        <v>45</v>
      </c>
    </row>
    <row r="123" spans="8:14" x14ac:dyDescent="0.3">
      <c r="H123" s="70">
        <v>1195</v>
      </c>
      <c r="I123" s="34" t="s">
        <v>464</v>
      </c>
      <c r="J123" s="36" t="s">
        <v>465</v>
      </c>
      <c r="K123" s="34" t="s">
        <v>466</v>
      </c>
      <c r="L123" s="35">
        <v>5195</v>
      </c>
      <c r="M123" s="35"/>
      <c r="N123" s="61" t="s">
        <v>70</v>
      </c>
    </row>
    <row r="124" spans="8:14" x14ac:dyDescent="0.3">
      <c r="H124" s="70">
        <v>1196</v>
      </c>
      <c r="I124" s="34" t="s">
        <v>467</v>
      </c>
      <c r="J124" s="36" t="s">
        <v>468</v>
      </c>
      <c r="K124" s="34" t="s">
        <v>469</v>
      </c>
      <c r="L124" s="35">
        <v>5196</v>
      </c>
      <c r="M124" s="35"/>
      <c r="N124" s="61" t="s">
        <v>70</v>
      </c>
    </row>
    <row r="125" spans="8:14" x14ac:dyDescent="0.3">
      <c r="H125" s="70">
        <v>1197</v>
      </c>
      <c r="I125" s="34" t="s">
        <v>470</v>
      </c>
      <c r="J125" s="36" t="s">
        <v>471</v>
      </c>
      <c r="K125" s="34" t="s">
        <v>472</v>
      </c>
      <c r="L125" s="35">
        <v>6197</v>
      </c>
      <c r="M125" s="35">
        <v>1197</v>
      </c>
      <c r="N125" s="61" t="s">
        <v>27</v>
      </c>
    </row>
    <row r="126" spans="8:14" x14ac:dyDescent="0.3">
      <c r="H126" s="70">
        <v>1198</v>
      </c>
      <c r="I126" s="34" t="s">
        <v>473</v>
      </c>
      <c r="J126" s="36" t="s">
        <v>474</v>
      </c>
      <c r="K126" s="34" t="s">
        <v>475</v>
      </c>
      <c r="L126" s="35">
        <v>6198</v>
      </c>
      <c r="M126" s="35">
        <v>1198</v>
      </c>
      <c r="N126" s="61" t="s">
        <v>27</v>
      </c>
    </row>
    <row r="127" spans="8:14" x14ac:dyDescent="0.3">
      <c r="H127" s="70">
        <v>1199</v>
      </c>
      <c r="I127" s="34" t="s">
        <v>476</v>
      </c>
      <c r="J127" s="36" t="s">
        <v>477</v>
      </c>
      <c r="K127" s="34" t="s">
        <v>478</v>
      </c>
      <c r="L127" s="35">
        <v>6199</v>
      </c>
      <c r="M127" s="35">
        <v>1199</v>
      </c>
      <c r="N127" s="61" t="s">
        <v>27</v>
      </c>
    </row>
    <row r="128" spans="8:14" x14ac:dyDescent="0.3">
      <c r="H128" s="70">
        <v>1200</v>
      </c>
      <c r="I128" s="34" t="s">
        <v>479</v>
      </c>
      <c r="J128" s="36" t="s">
        <v>480</v>
      </c>
      <c r="K128" s="34" t="s">
        <v>481</v>
      </c>
      <c r="L128" s="35">
        <v>6200</v>
      </c>
      <c r="M128" s="35">
        <v>1004</v>
      </c>
      <c r="N128" s="61" t="s">
        <v>39</v>
      </c>
    </row>
    <row r="129" spans="8:14" x14ac:dyDescent="0.3">
      <c r="H129" s="70">
        <v>1201</v>
      </c>
      <c r="I129" s="34" t="s">
        <v>482</v>
      </c>
      <c r="J129" s="36" t="s">
        <v>483</v>
      </c>
      <c r="K129" s="34" t="s">
        <v>484</v>
      </c>
      <c r="L129" s="35">
        <v>5201</v>
      </c>
      <c r="M129" s="35"/>
      <c r="N129" s="61" t="s">
        <v>70</v>
      </c>
    </row>
    <row r="130" spans="8:14" x14ac:dyDescent="0.3">
      <c r="H130" s="70">
        <v>1202</v>
      </c>
      <c r="I130" s="34" t="s">
        <v>485</v>
      </c>
      <c r="J130" s="36" t="s">
        <v>486</v>
      </c>
      <c r="K130" s="34" t="s">
        <v>487</v>
      </c>
      <c r="L130" s="35">
        <v>6202</v>
      </c>
      <c r="M130" s="35">
        <v>1202</v>
      </c>
      <c r="N130" s="61" t="s">
        <v>27</v>
      </c>
    </row>
    <row r="131" spans="8:14" x14ac:dyDescent="0.3">
      <c r="H131" s="70">
        <v>1203</v>
      </c>
      <c r="I131" s="34" t="s">
        <v>488</v>
      </c>
      <c r="J131" s="36" t="s">
        <v>489</v>
      </c>
      <c r="K131" s="34" t="s">
        <v>490</v>
      </c>
      <c r="L131" s="35">
        <v>6203</v>
      </c>
      <c r="M131" s="35">
        <v>1203</v>
      </c>
      <c r="N131" s="61" t="s">
        <v>27</v>
      </c>
    </row>
    <row r="132" spans="8:14" x14ac:dyDescent="0.3">
      <c r="H132" s="70">
        <v>1205</v>
      </c>
      <c r="I132" s="34" t="s">
        <v>491</v>
      </c>
      <c r="J132" s="36" t="s">
        <v>492</v>
      </c>
      <c r="K132" s="34" t="s">
        <v>493</v>
      </c>
      <c r="L132" s="35">
        <v>6205</v>
      </c>
      <c r="M132" s="35">
        <v>1166</v>
      </c>
      <c r="N132" s="61" t="s">
        <v>39</v>
      </c>
    </row>
    <row r="133" spans="8:14" x14ac:dyDescent="0.3">
      <c r="H133" s="70">
        <v>1206</v>
      </c>
      <c r="I133" s="34" t="s">
        <v>494</v>
      </c>
      <c r="J133" s="36" t="s">
        <v>495</v>
      </c>
      <c r="K133" s="34" t="s">
        <v>496</v>
      </c>
      <c r="L133" s="35">
        <v>6206</v>
      </c>
      <c r="M133" s="35">
        <v>1206</v>
      </c>
      <c r="N133" s="61" t="s">
        <v>27</v>
      </c>
    </row>
    <row r="134" spans="8:14" x14ac:dyDescent="0.3">
      <c r="H134" s="70">
        <v>1207</v>
      </c>
      <c r="I134" s="34" t="s">
        <v>497</v>
      </c>
      <c r="J134" s="36" t="s">
        <v>498</v>
      </c>
      <c r="K134" s="36" t="s">
        <v>499</v>
      </c>
      <c r="L134" s="35">
        <v>6207</v>
      </c>
      <c r="M134" s="35">
        <v>1207</v>
      </c>
      <c r="N134" s="61" t="s">
        <v>27</v>
      </c>
    </row>
    <row r="135" spans="8:14" x14ac:dyDescent="0.3">
      <c r="H135" s="70">
        <v>1209</v>
      </c>
      <c r="I135" s="34" t="s">
        <v>500</v>
      </c>
      <c r="J135" s="36" t="s">
        <v>501</v>
      </c>
      <c r="K135" s="34" t="s">
        <v>502</v>
      </c>
      <c r="L135" s="35">
        <v>6209</v>
      </c>
      <c r="M135" s="35">
        <v>1209</v>
      </c>
      <c r="N135" s="61" t="s">
        <v>27</v>
      </c>
    </row>
    <row r="136" spans="8:14" x14ac:dyDescent="0.3">
      <c r="H136" s="70">
        <v>1210</v>
      </c>
      <c r="I136" s="34" t="s">
        <v>503</v>
      </c>
      <c r="J136" s="36" t="s">
        <v>504</v>
      </c>
      <c r="K136" s="34" t="s">
        <v>505</v>
      </c>
      <c r="L136" s="35">
        <v>6210</v>
      </c>
      <c r="M136" s="35">
        <v>1210</v>
      </c>
      <c r="N136" s="61" t="s">
        <v>27</v>
      </c>
    </row>
    <row r="137" spans="8:14" x14ac:dyDescent="0.3">
      <c r="H137" s="70">
        <v>1211</v>
      </c>
      <c r="I137" s="34" t="s">
        <v>506</v>
      </c>
      <c r="J137" s="36" t="s">
        <v>507</v>
      </c>
      <c r="K137" s="34" t="s">
        <v>508</v>
      </c>
      <c r="L137" s="35">
        <v>6211</v>
      </c>
      <c r="M137" s="35">
        <v>1211</v>
      </c>
      <c r="N137" s="61" t="s">
        <v>27</v>
      </c>
    </row>
    <row r="138" spans="8:14" x14ac:dyDescent="0.3">
      <c r="H138" s="70">
        <v>1212</v>
      </c>
      <c r="I138" s="34" t="s">
        <v>509</v>
      </c>
      <c r="J138" s="36" t="s">
        <v>510</v>
      </c>
      <c r="K138" s="36" t="s">
        <v>511</v>
      </c>
      <c r="L138" s="35">
        <v>5212</v>
      </c>
      <c r="M138" s="35"/>
      <c r="N138" s="61" t="s">
        <v>70</v>
      </c>
    </row>
    <row r="139" spans="8:14" x14ac:dyDescent="0.3">
      <c r="H139" s="70">
        <v>1213</v>
      </c>
      <c r="I139" s="34" t="s">
        <v>512</v>
      </c>
      <c r="J139" s="36" t="s">
        <v>513</v>
      </c>
      <c r="K139" s="34" t="s">
        <v>514</v>
      </c>
      <c r="L139" s="35">
        <v>6213</v>
      </c>
      <c r="M139" s="35">
        <v>1213</v>
      </c>
      <c r="N139" s="61" t="s">
        <v>27</v>
      </c>
    </row>
    <row r="140" spans="8:14" x14ac:dyDescent="0.3">
      <c r="H140" s="70">
        <v>1214</v>
      </c>
      <c r="I140" s="34" t="s">
        <v>515</v>
      </c>
      <c r="J140" s="36" t="s">
        <v>516</v>
      </c>
      <c r="K140" s="34" t="s">
        <v>517</v>
      </c>
      <c r="L140" s="35">
        <v>5214</v>
      </c>
      <c r="M140" s="35"/>
      <c r="N140" s="61" t="s">
        <v>70</v>
      </c>
    </row>
    <row r="141" spans="8:14" x14ac:dyDescent="0.3">
      <c r="H141" s="70">
        <v>1215</v>
      </c>
      <c r="I141" s="34" t="s">
        <v>518</v>
      </c>
      <c r="J141" s="36" t="s">
        <v>519</v>
      </c>
      <c r="K141" s="34" t="s">
        <v>520</v>
      </c>
      <c r="L141" s="35">
        <v>5215</v>
      </c>
      <c r="M141" s="35"/>
      <c r="N141" s="61" t="s">
        <v>70</v>
      </c>
    </row>
    <row r="142" spans="8:14" x14ac:dyDescent="0.3">
      <c r="H142" s="70">
        <v>1216</v>
      </c>
      <c r="I142" s="34" t="s">
        <v>521</v>
      </c>
      <c r="J142" s="36" t="s">
        <v>522</v>
      </c>
      <c r="K142" s="34" t="s">
        <v>523</v>
      </c>
      <c r="L142" s="35">
        <v>5216</v>
      </c>
      <c r="M142" s="35"/>
      <c r="N142" s="61" t="s">
        <v>70</v>
      </c>
    </row>
    <row r="143" spans="8:14" x14ac:dyDescent="0.3">
      <c r="H143" s="70">
        <v>1217</v>
      </c>
      <c r="I143" s="34" t="s">
        <v>524</v>
      </c>
      <c r="J143" s="36" t="s">
        <v>525</v>
      </c>
      <c r="K143" s="34" t="s">
        <v>526</v>
      </c>
      <c r="L143" s="35">
        <v>5217</v>
      </c>
      <c r="M143" s="35"/>
      <c r="N143" s="61" t="s">
        <v>42</v>
      </c>
    </row>
    <row r="144" spans="8:14" x14ac:dyDescent="0.3">
      <c r="H144" s="70">
        <v>1219</v>
      </c>
      <c r="I144" s="34" t="s">
        <v>527</v>
      </c>
      <c r="J144" s="36" t="s">
        <v>528</v>
      </c>
      <c r="K144" s="34" t="s">
        <v>529</v>
      </c>
      <c r="L144" s="35">
        <v>6219</v>
      </c>
      <c r="M144" s="35">
        <v>1219</v>
      </c>
      <c r="N144" s="61" t="s">
        <v>27</v>
      </c>
    </row>
    <row r="145" spans="8:14" x14ac:dyDescent="0.3">
      <c r="H145" s="70">
        <v>1220</v>
      </c>
      <c r="I145" s="34" t="s">
        <v>530</v>
      </c>
      <c r="J145" s="36" t="s">
        <v>531</v>
      </c>
      <c r="K145" s="34" t="s">
        <v>532</v>
      </c>
      <c r="L145" s="35">
        <v>6220</v>
      </c>
      <c r="M145" s="35">
        <v>1220</v>
      </c>
      <c r="N145" s="61" t="s">
        <v>27</v>
      </c>
    </row>
    <row r="146" spans="8:14" x14ac:dyDescent="0.3">
      <c r="H146" s="70">
        <v>1221</v>
      </c>
      <c r="I146" s="34" t="s">
        <v>533</v>
      </c>
      <c r="J146" s="36" t="s">
        <v>534</v>
      </c>
      <c r="K146" s="34" t="s">
        <v>535</v>
      </c>
      <c r="L146" s="35">
        <v>6221</v>
      </c>
      <c r="M146" s="35">
        <v>1221</v>
      </c>
      <c r="N146" s="61" t="s">
        <v>27</v>
      </c>
    </row>
    <row r="147" spans="8:14" x14ac:dyDescent="0.3">
      <c r="H147" s="70">
        <v>1222</v>
      </c>
      <c r="I147" s="34" t="s">
        <v>536</v>
      </c>
      <c r="J147" s="36" t="s">
        <v>537</v>
      </c>
      <c r="K147" s="34" t="s">
        <v>538</v>
      </c>
      <c r="L147" s="35">
        <v>6222</v>
      </c>
      <c r="M147" s="35">
        <v>1222</v>
      </c>
      <c r="N147" s="61" t="s">
        <v>27</v>
      </c>
    </row>
    <row r="148" spans="8:14" x14ac:dyDescent="0.3">
      <c r="H148" s="70">
        <v>1223</v>
      </c>
      <c r="I148" s="34" t="s">
        <v>539</v>
      </c>
      <c r="J148" s="36" t="s">
        <v>540</v>
      </c>
      <c r="K148" s="34" t="s">
        <v>541</v>
      </c>
      <c r="L148" s="35">
        <v>6223</v>
      </c>
      <c r="M148" s="35">
        <v>1223</v>
      </c>
      <c r="N148" s="61" t="s">
        <v>27</v>
      </c>
    </row>
    <row r="149" spans="8:14" x14ac:dyDescent="0.3">
      <c r="H149" s="70">
        <v>1224</v>
      </c>
      <c r="I149" s="34" t="s">
        <v>542</v>
      </c>
      <c r="J149" s="36" t="s">
        <v>543</v>
      </c>
      <c r="K149" s="34" t="s">
        <v>544</v>
      </c>
      <c r="L149" s="35">
        <v>6224</v>
      </c>
      <c r="M149" s="35">
        <v>1224</v>
      </c>
      <c r="N149" s="61" t="s">
        <v>27</v>
      </c>
    </row>
    <row r="150" spans="8:14" x14ac:dyDescent="0.3">
      <c r="H150" s="70">
        <v>1225</v>
      </c>
      <c r="I150" s="34" t="s">
        <v>545</v>
      </c>
      <c r="J150" s="36" t="s">
        <v>546</v>
      </c>
      <c r="K150" s="34" t="s">
        <v>547</v>
      </c>
      <c r="L150" s="35">
        <v>6225</v>
      </c>
      <c r="M150" s="35">
        <v>1225</v>
      </c>
      <c r="N150" s="61" t="s">
        <v>27</v>
      </c>
    </row>
    <row r="151" spans="8:14" x14ac:dyDescent="0.3">
      <c r="H151" s="70">
        <v>1226</v>
      </c>
      <c r="I151" s="34" t="s">
        <v>548</v>
      </c>
      <c r="J151" s="36" t="s">
        <v>549</v>
      </c>
      <c r="K151" s="34" t="s">
        <v>550</v>
      </c>
      <c r="L151" s="35">
        <v>6226</v>
      </c>
      <c r="M151" s="35">
        <v>1226</v>
      </c>
      <c r="N151" s="61" t="s">
        <v>27</v>
      </c>
    </row>
    <row r="152" spans="8:14" x14ac:dyDescent="0.3">
      <c r="H152" s="70">
        <v>1227</v>
      </c>
      <c r="I152" s="34" t="s">
        <v>551</v>
      </c>
      <c r="J152" s="36" t="s">
        <v>552</v>
      </c>
      <c r="K152" s="34" t="s">
        <v>553</v>
      </c>
      <c r="L152" s="35">
        <v>6227</v>
      </c>
      <c r="M152" s="35">
        <v>1227</v>
      </c>
      <c r="N152" s="61" t="s">
        <v>27</v>
      </c>
    </row>
    <row r="153" spans="8:14" x14ac:dyDescent="0.3">
      <c r="H153" s="70">
        <v>1229</v>
      </c>
      <c r="I153" s="34" t="s">
        <v>554</v>
      </c>
      <c r="J153" s="36" t="s">
        <v>555</v>
      </c>
      <c r="K153" s="34" t="s">
        <v>556</v>
      </c>
      <c r="L153" s="35">
        <v>6229</v>
      </c>
      <c r="M153" s="35">
        <v>1229</v>
      </c>
      <c r="N153" s="61" t="s">
        <v>27</v>
      </c>
    </row>
    <row r="154" spans="8:14" x14ac:dyDescent="0.3">
      <c r="H154" s="70">
        <v>1230</v>
      </c>
      <c r="I154" s="34" t="s">
        <v>557</v>
      </c>
      <c r="J154" s="36" t="s">
        <v>558</v>
      </c>
      <c r="K154" s="34" t="s">
        <v>559</v>
      </c>
      <c r="L154" s="35">
        <v>6230</v>
      </c>
      <c r="M154" s="35">
        <v>1230</v>
      </c>
      <c r="N154" s="61" t="s">
        <v>27</v>
      </c>
    </row>
    <row r="155" spans="8:14" x14ac:dyDescent="0.3">
      <c r="H155" s="70">
        <v>1231</v>
      </c>
      <c r="I155" s="34" t="s">
        <v>560</v>
      </c>
      <c r="J155" s="36" t="s">
        <v>561</v>
      </c>
      <c r="K155" s="34" t="s">
        <v>562</v>
      </c>
      <c r="L155" s="35">
        <v>6231</v>
      </c>
      <c r="M155" s="35">
        <v>1231</v>
      </c>
      <c r="N155" s="61" t="s">
        <v>27</v>
      </c>
    </row>
    <row r="156" spans="8:14" x14ac:dyDescent="0.3">
      <c r="H156" s="70">
        <v>1232</v>
      </c>
      <c r="I156" s="34" t="s">
        <v>563</v>
      </c>
      <c r="J156" s="36" t="s">
        <v>564</v>
      </c>
      <c r="K156" s="34" t="s">
        <v>565</v>
      </c>
      <c r="L156" s="35">
        <v>5232</v>
      </c>
      <c r="M156" s="35"/>
      <c r="N156" s="61" t="s">
        <v>42</v>
      </c>
    </row>
    <row r="157" spans="8:14" x14ac:dyDescent="0.3">
      <c r="H157" s="70">
        <v>1233</v>
      </c>
      <c r="I157" s="34" t="s">
        <v>566</v>
      </c>
      <c r="J157" s="36" t="s">
        <v>567</v>
      </c>
      <c r="K157" s="34" t="s">
        <v>568</v>
      </c>
      <c r="L157" s="35">
        <v>5233</v>
      </c>
      <c r="M157" s="35"/>
      <c r="N157" s="61" t="s">
        <v>42</v>
      </c>
    </row>
    <row r="158" spans="8:14" x14ac:dyDescent="0.3">
      <c r="H158" s="70">
        <v>1234</v>
      </c>
      <c r="I158" s="34" t="s">
        <v>569</v>
      </c>
      <c r="J158" s="36" t="s">
        <v>570</v>
      </c>
      <c r="K158" s="34" t="s">
        <v>571</v>
      </c>
      <c r="L158" s="35">
        <v>6234</v>
      </c>
      <c r="M158" s="35">
        <v>1004</v>
      </c>
      <c r="N158" s="61" t="s">
        <v>39</v>
      </c>
    </row>
    <row r="159" spans="8:14" x14ac:dyDescent="0.3">
      <c r="H159" s="70">
        <v>1235</v>
      </c>
      <c r="I159" s="34" t="s">
        <v>572</v>
      </c>
      <c r="J159" s="36" t="s">
        <v>573</v>
      </c>
      <c r="K159" s="34" t="s">
        <v>574</v>
      </c>
      <c r="L159" s="35">
        <v>6235</v>
      </c>
      <c r="M159" s="35">
        <v>1235</v>
      </c>
      <c r="N159" s="61" t="s">
        <v>27</v>
      </c>
    </row>
    <row r="160" spans="8:14" x14ac:dyDescent="0.3">
      <c r="H160" s="70">
        <v>1236</v>
      </c>
      <c r="I160" s="34" t="s">
        <v>575</v>
      </c>
      <c r="J160" s="36" t="s">
        <v>576</v>
      </c>
      <c r="K160" s="34" t="s">
        <v>577</v>
      </c>
      <c r="L160" s="35">
        <v>5236</v>
      </c>
      <c r="M160" s="35"/>
      <c r="N160" s="61" t="s">
        <v>42</v>
      </c>
    </row>
    <row r="161" spans="8:14" x14ac:dyDescent="0.3">
      <c r="H161" s="70">
        <v>1237</v>
      </c>
      <c r="I161" s="34" t="s">
        <v>578</v>
      </c>
      <c r="J161" s="38" t="s">
        <v>579</v>
      </c>
      <c r="K161" s="34" t="s">
        <v>580</v>
      </c>
      <c r="L161" s="35">
        <v>6237</v>
      </c>
      <c r="M161" s="35">
        <v>1237</v>
      </c>
      <c r="N161" s="61" t="s">
        <v>27</v>
      </c>
    </row>
    <row r="162" spans="8:14" x14ac:dyDescent="0.3">
      <c r="H162" s="70">
        <v>1238</v>
      </c>
      <c r="I162" s="34" t="s">
        <v>581</v>
      </c>
      <c r="J162" s="36" t="s">
        <v>582</v>
      </c>
      <c r="K162" s="34" t="s">
        <v>583</v>
      </c>
      <c r="L162" s="35">
        <v>6238</v>
      </c>
      <c r="M162" s="35">
        <v>1238</v>
      </c>
      <c r="N162" s="61" t="s">
        <v>27</v>
      </c>
    </row>
    <row r="163" spans="8:14" x14ac:dyDescent="0.3">
      <c r="H163" s="70">
        <v>1239</v>
      </c>
      <c r="I163" s="34" t="s">
        <v>584</v>
      </c>
      <c r="J163" s="36" t="s">
        <v>585</v>
      </c>
      <c r="K163" s="34" t="s">
        <v>586</v>
      </c>
      <c r="L163" s="35">
        <v>6239</v>
      </c>
      <c r="M163" s="35">
        <v>1004</v>
      </c>
      <c r="N163" s="61" t="s">
        <v>39</v>
      </c>
    </row>
    <row r="164" spans="8:14" x14ac:dyDescent="0.3">
      <c r="H164" s="70">
        <v>1241</v>
      </c>
      <c r="I164" s="34" t="s">
        <v>587</v>
      </c>
      <c r="J164" s="36" t="s">
        <v>588</v>
      </c>
      <c r="K164" s="34" t="s">
        <v>589</v>
      </c>
      <c r="L164" s="35">
        <v>6241</v>
      </c>
      <c r="M164" s="35">
        <v>1004</v>
      </c>
      <c r="N164" s="61" t="s">
        <v>39</v>
      </c>
    </row>
    <row r="165" spans="8:14" x14ac:dyDescent="0.3">
      <c r="H165" s="70">
        <v>1243</v>
      </c>
      <c r="I165" s="34" t="s">
        <v>590</v>
      </c>
      <c r="J165" s="36" t="s">
        <v>591</v>
      </c>
      <c r="K165" s="34" t="s">
        <v>592</v>
      </c>
      <c r="L165" s="35">
        <v>6243</v>
      </c>
      <c r="M165" s="35">
        <v>3200</v>
      </c>
      <c r="N165" s="61" t="s">
        <v>27</v>
      </c>
    </row>
    <row r="166" spans="8:14" x14ac:dyDescent="0.3">
      <c r="H166" s="70">
        <v>1244</v>
      </c>
      <c r="I166" s="34" t="s">
        <v>593</v>
      </c>
      <c r="J166" s="36" t="s">
        <v>594</v>
      </c>
      <c r="K166" s="34" t="s">
        <v>595</v>
      </c>
      <c r="L166" s="35">
        <v>5244</v>
      </c>
      <c r="M166" s="35"/>
      <c r="N166" s="61" t="s">
        <v>70</v>
      </c>
    </row>
    <row r="167" spans="8:14" x14ac:dyDescent="0.3">
      <c r="H167" s="70">
        <v>1245</v>
      </c>
      <c r="I167" s="34" t="s">
        <v>596</v>
      </c>
      <c r="J167" s="36" t="s">
        <v>597</v>
      </c>
      <c r="K167" s="34" t="s">
        <v>598</v>
      </c>
      <c r="L167" s="35">
        <v>5245</v>
      </c>
      <c r="M167" s="35"/>
      <c r="N167" s="61" t="s">
        <v>70</v>
      </c>
    </row>
    <row r="168" spans="8:14" x14ac:dyDescent="0.3">
      <c r="H168" s="70">
        <v>1246</v>
      </c>
      <c r="I168" s="34" t="s">
        <v>599</v>
      </c>
      <c r="J168" s="36" t="s">
        <v>600</v>
      </c>
      <c r="K168" s="34" t="s">
        <v>601</v>
      </c>
      <c r="L168" s="35">
        <v>6246</v>
      </c>
      <c r="M168" s="35">
        <v>1246</v>
      </c>
      <c r="N168" s="61" t="s">
        <v>27</v>
      </c>
    </row>
    <row r="169" spans="8:14" x14ac:dyDescent="0.3">
      <c r="H169" s="70">
        <v>1247</v>
      </c>
      <c r="I169" s="34" t="s">
        <v>602</v>
      </c>
      <c r="J169" s="36" t="s">
        <v>603</v>
      </c>
      <c r="K169" s="34" t="s">
        <v>604</v>
      </c>
      <c r="L169" s="35">
        <v>5247</v>
      </c>
      <c r="M169" s="35"/>
      <c r="N169" s="61" t="s">
        <v>70</v>
      </c>
    </row>
    <row r="170" spans="8:14" x14ac:dyDescent="0.3">
      <c r="H170" s="70">
        <v>1248</v>
      </c>
      <c r="I170" s="34" t="s">
        <v>605</v>
      </c>
      <c r="J170" s="36" t="s">
        <v>606</v>
      </c>
      <c r="K170" s="34" t="s">
        <v>607</v>
      </c>
      <c r="L170" s="35">
        <v>6248</v>
      </c>
      <c r="M170" s="35">
        <v>1248</v>
      </c>
      <c r="N170" s="61" t="s">
        <v>27</v>
      </c>
    </row>
    <row r="171" spans="8:14" x14ac:dyDescent="0.3">
      <c r="H171" s="70">
        <v>1249</v>
      </c>
      <c r="I171" s="34" t="s">
        <v>608</v>
      </c>
      <c r="J171" s="36" t="s">
        <v>609</v>
      </c>
      <c r="K171" s="34" t="s">
        <v>610</v>
      </c>
      <c r="L171" s="35">
        <v>6249</v>
      </c>
      <c r="M171" s="35">
        <v>1249</v>
      </c>
      <c r="N171" s="61" t="s">
        <v>27</v>
      </c>
    </row>
    <row r="172" spans="8:14" x14ac:dyDescent="0.3">
      <c r="H172" s="70">
        <v>1254</v>
      </c>
      <c r="I172" s="34" t="s">
        <v>611</v>
      </c>
      <c r="J172" s="36" t="s">
        <v>612</v>
      </c>
      <c r="K172" s="34" t="s">
        <v>613</v>
      </c>
      <c r="L172" s="35">
        <v>6254</v>
      </c>
      <c r="M172" s="35">
        <v>1254</v>
      </c>
      <c r="N172" s="61" t="s">
        <v>27</v>
      </c>
    </row>
    <row r="173" spans="8:14" x14ac:dyDescent="0.3">
      <c r="H173" s="70">
        <v>1255</v>
      </c>
      <c r="I173" s="34" t="s">
        <v>614</v>
      </c>
      <c r="J173" s="36" t="s">
        <v>615</v>
      </c>
      <c r="K173" s="36" t="s">
        <v>616</v>
      </c>
      <c r="L173" s="37">
        <v>6255</v>
      </c>
      <c r="M173" s="35">
        <v>1255</v>
      </c>
      <c r="N173" s="61" t="s">
        <v>27</v>
      </c>
    </row>
    <row r="174" spans="8:14" x14ac:dyDescent="0.3">
      <c r="H174" s="70">
        <v>1256</v>
      </c>
      <c r="I174" s="34" t="s">
        <v>617</v>
      </c>
      <c r="J174" s="36" t="s">
        <v>618</v>
      </c>
      <c r="K174" s="34" t="s">
        <v>619</v>
      </c>
      <c r="L174" s="37">
        <v>6256</v>
      </c>
      <c r="M174" s="35">
        <v>1256</v>
      </c>
      <c r="N174" s="61" t="s">
        <v>27</v>
      </c>
    </row>
    <row r="175" spans="8:14" x14ac:dyDescent="0.3">
      <c r="H175" s="70">
        <v>1257</v>
      </c>
      <c r="I175" s="36" t="s">
        <v>620</v>
      </c>
      <c r="J175" s="36" t="s">
        <v>621</v>
      </c>
      <c r="K175" s="36" t="s">
        <v>622</v>
      </c>
      <c r="L175" s="37">
        <v>6257</v>
      </c>
      <c r="M175" s="35">
        <v>1257</v>
      </c>
      <c r="N175" s="61" t="s">
        <v>27</v>
      </c>
    </row>
    <row r="176" spans="8:14" x14ac:dyDescent="0.3">
      <c r="H176" s="70">
        <v>1265</v>
      </c>
      <c r="I176" s="34" t="s">
        <v>623</v>
      </c>
      <c r="J176" s="36" t="s">
        <v>624</v>
      </c>
      <c r="K176" s="34" t="s">
        <v>625</v>
      </c>
      <c r="L176" s="37">
        <v>5265</v>
      </c>
      <c r="M176" s="35"/>
      <c r="N176" s="61" t="s">
        <v>70</v>
      </c>
    </row>
    <row r="177" spans="8:14" x14ac:dyDescent="0.3">
      <c r="H177" s="70">
        <v>1267</v>
      </c>
      <c r="I177" s="34" t="s">
        <v>626</v>
      </c>
      <c r="J177" s="36" t="s">
        <v>626</v>
      </c>
      <c r="K177" s="34" t="s">
        <v>627</v>
      </c>
      <c r="L177" s="37">
        <v>5267</v>
      </c>
      <c r="M177" s="35"/>
      <c r="N177" s="61" t="s">
        <v>70</v>
      </c>
    </row>
    <row r="178" spans="8:14" x14ac:dyDescent="0.3">
      <c r="H178" s="70">
        <v>1269</v>
      </c>
      <c r="I178" s="36" t="s">
        <v>628</v>
      </c>
      <c r="J178" s="36" t="s">
        <v>628</v>
      </c>
      <c r="K178" s="34" t="s">
        <v>629</v>
      </c>
      <c r="L178" s="37">
        <v>5269</v>
      </c>
      <c r="M178" s="35"/>
      <c r="N178" s="61" t="s">
        <v>70</v>
      </c>
    </row>
    <row r="179" spans="8:14" x14ac:dyDescent="0.3">
      <c r="H179" s="70">
        <v>1270</v>
      </c>
      <c r="I179" s="36" t="s">
        <v>630</v>
      </c>
      <c r="J179" s="36" t="s">
        <v>630</v>
      </c>
      <c r="K179" s="34" t="s">
        <v>631</v>
      </c>
      <c r="L179" s="37">
        <v>5270</v>
      </c>
      <c r="M179" s="35"/>
      <c r="N179" s="61" t="s">
        <v>70</v>
      </c>
    </row>
    <row r="180" spans="8:14" x14ac:dyDescent="0.3">
      <c r="H180" s="70">
        <v>1271</v>
      </c>
      <c r="I180" s="36" t="s">
        <v>632</v>
      </c>
      <c r="J180" s="36" t="s">
        <v>632</v>
      </c>
      <c r="K180" s="34" t="s">
        <v>633</v>
      </c>
      <c r="L180" s="37">
        <v>6271</v>
      </c>
      <c r="M180" s="35"/>
      <c r="N180" s="61" t="s">
        <v>45</v>
      </c>
    </row>
    <row r="181" spans="8:14" x14ac:dyDescent="0.3">
      <c r="H181" s="72">
        <v>9998</v>
      </c>
      <c r="I181" s="62" t="s">
        <v>634</v>
      </c>
      <c r="J181" s="63" t="s">
        <v>635</v>
      </c>
      <c r="K181" s="62" t="s">
        <v>636</v>
      </c>
      <c r="L181" s="64">
        <v>6998</v>
      </c>
      <c r="M181" s="64"/>
      <c r="N181" s="65" t="s">
        <v>45</v>
      </c>
    </row>
  </sheetData>
  <conditionalFormatting sqref="I178:I180">
    <cfRule type="duplicateValues" dxfId="25" priority="6"/>
  </conditionalFormatting>
  <conditionalFormatting sqref="J2:J133 J135:J169 J181">
    <cfRule type="duplicateValues" dxfId="24" priority="53"/>
  </conditionalFormatting>
  <conditionalFormatting sqref="J134">
    <cfRule type="duplicateValues" dxfId="23" priority="22"/>
  </conditionalFormatting>
  <conditionalFormatting sqref="J170:J180">
    <cfRule type="duplicateValues" dxfId="22" priority="55"/>
  </conditionalFormatting>
  <conditionalFormatting sqref="K171">
    <cfRule type="duplicateValues" dxfId="21" priority="54"/>
  </conditionalFormatting>
  <conditionalFormatting sqref="N2:N181">
    <cfRule type="cellIs" dxfId="20" priority="1" operator="equal">
      <formula>"d"</formula>
    </cfRule>
    <cfRule type="cellIs" dxfId="19" priority="2" operator="equal">
      <formula>"a"</formula>
    </cfRule>
    <cfRule type="cellIs" dxfId="18" priority="3" operator="equal">
      <formula>"e"</formula>
    </cfRule>
    <cfRule type="cellIs" dxfId="17" priority="4" operator="equal">
      <formula>"b"</formula>
    </cfRule>
    <cfRule type="cellIs" dxfId="16" priority="5" operator="equal">
      <formula>"c"</formula>
    </cfRule>
  </conditionalFormatting>
  <pageMargins left="0.7" right="0.7" top="0.75" bottom="0.75" header="0.3" footer="0.3"/>
  <pageSetup scale="63"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nsmittal xmlns="c870a44b-d136-4c84-b14c-4005f568b8ea" xsi:nil="true"/>
    <Category xmlns="c870a44b-d136-4c84-b14c-4005f568b8ea">Accounting</Category>
    <Web_x002d_Server xmlns="c870a44b-d136-4c84-b14c-4005f568b8ea">doaweb</Web_x002d_Server>
    <Web_x002d_Source_x002d_Folder xmlns="c870a44b-d136-4c84-b14c-4005f568b8ea">forms</Web_x002d_Source_x002d_Folder>
    <Document_x002d_Type xmlns="c870a44b-d136-4c84-b14c-4005f568b8ea">Form</Document_x002d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227C3DCDE23748BEEA625DCBB86246" ma:contentTypeVersion="7" ma:contentTypeDescription="Create a new document." ma:contentTypeScope="" ma:versionID="18cefbcafa165f04ff1cc7ccc9104254">
  <xsd:schema xmlns:xsd="http://www.w3.org/2001/XMLSchema" xmlns:xs="http://www.w3.org/2001/XMLSchema" xmlns:p="http://schemas.microsoft.com/office/2006/metadata/properties" xmlns:ns2="c870a44b-d136-4c84-b14c-4005f568b8ea" targetNamespace="http://schemas.microsoft.com/office/2006/metadata/properties" ma:root="true" ma:fieldsID="977c604506ed6e3326d2dcc3b9a16f6e" ns2:_="">
    <xsd:import namespace="c870a44b-d136-4c84-b14c-4005f568b8ea"/>
    <xsd:element name="properties">
      <xsd:complexType>
        <xsd:sequence>
          <xsd:element name="documentManagement">
            <xsd:complexType>
              <xsd:all>
                <xsd:element ref="ns2:MediaServiceMetadata" minOccurs="0"/>
                <xsd:element ref="ns2:MediaServiceFastMetadata" minOccurs="0"/>
                <xsd:element ref="ns2:Category"/>
                <xsd:element ref="ns2:Document_x002d_Type" minOccurs="0"/>
                <xsd:element ref="ns2:Transmittal" minOccurs="0"/>
                <xsd:element ref="ns2:Web_x002d_Server"/>
                <xsd:element ref="ns2:Web_x002d_Source_x002d_Fold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0a44b-d136-4c84-b14c-4005f568b8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es"/>
          <xsd:enumeration value="Travel"/>
          <xsd:enumeration value="Vendors"/>
        </xsd:restriction>
      </xsd:simpleType>
    </xsd:element>
    <xsd:element name="Document_x002d_Type" ma:index="11" nillable="true" ma:displayName="Document-Type" ma:format="RadioButtons" ma:internalName="Document_x002d_Type">
      <xsd:simpleType>
        <xsd:restriction base="dms:Choice">
          <xsd:enumeration value="Alaska Admin Manual"/>
          <xsd:enumeration value="Calendar"/>
          <xsd:enumeration value="Form"/>
          <xsd:enumeration value="Reference"/>
          <xsd:enumeration value="Other"/>
          <xsd:enumeration value="OBSOLETE - removed from DOF website"/>
        </xsd:restriction>
      </xsd:simpleType>
    </xsd:element>
    <xsd:element name="Transmittal" ma:index="12" nillable="true" ma:displayName="Transmittal" ma:decimals="0" ma:description="Latest transmittal that updates section." ma:internalName="Transmittal">
      <xsd:simpleType>
        <xsd:restriction base="dms:Number"/>
      </xsd:simpleType>
    </xsd:element>
    <xsd:element name="Web_x002d_Server" ma:index="13" ma:displayName="Web-Server" ma:default="doaweb" ma:format="RadioButtons" ma:internalName="Web_x002d_Server">
      <xsd:simpleType>
        <xsd:restriction base="dms:Choice">
          <xsd:enumeration value="doaweb"/>
          <xsd:enumeration value="intranet/auth"/>
          <xsd:enumeration value="N/A"/>
        </xsd:restriction>
      </xsd:simpleType>
    </xsd:element>
    <xsd:element name="Web_x002d_Source_x002d_Folder" ma:index="14" ma:displayName="Web-Source-Folder" ma:description="Web Source Folder (from URL)" ma:format="Dropdown" ma:internalName="Web_x002d_Source_x002d_Folder">
      <xsd:simpleType>
        <xsd:restriction base="dms:Choice">
          <xsd:enumeration value="N/A-Intranet"/>
          <xsd:enumeration value="acct"/>
          <xsd:enumeration value="alder"/>
          <xsd:enumeration value="charge_cards"/>
          <xsd:enumeration value="controls"/>
          <xsd:enumeration value="css"/>
          <xsd:enumeration value="epay"/>
          <xsd:enumeration value="forms"/>
          <xsd:enumeration value="help"/>
          <xsd:enumeration value="images"/>
          <xsd:enumeration value="iris"/>
          <xsd:enumeration value="manuals"/>
          <xsd:enumeration value="manuals &gt; aam"/>
          <xsd:enumeration value="moving"/>
          <xsd:enumeration value="payroll"/>
          <xsd:enumeration value="payroll &gt; sal_sched"/>
          <xsd:enumeration value="reports"/>
          <xsd:enumeration value="scripts"/>
          <xsd:enumeration value="security"/>
          <xsd:enumeration value="ssa"/>
          <xsd:enumeration value="training"/>
          <xsd:enumeration value="travel"/>
          <xsd:enumeration value="updates"/>
          <xsd:enumeration value="OBSOLE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3A9253-D4E0-4FAD-9D2E-1F4F1D1774B2}">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c870a44b-d136-4c84-b14c-4005f568b8ea"/>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B2828E0-A718-47B8-887B-1FCDCDB26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0a44b-d136-4c84-b14c-4005f568b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1A518-167F-402D-80C2-7C5A6891AA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DOF-Workflow</vt:lpstr>
      <vt:lpstr>Flowchart</vt:lpstr>
      <vt:lpstr>Form</vt:lpstr>
      <vt:lpstr>BackUp</vt:lpstr>
      <vt:lpstr>Resources</vt:lpstr>
      <vt:lpstr>Reference</vt:lpstr>
      <vt:lpstr>agency</vt:lpstr>
      <vt:lpstr>Appropriation_Category</vt:lpstr>
      <vt:lpstr>Appropriation_Class</vt:lpstr>
      <vt:lpstr>Appropriation_Classification</vt:lpstr>
      <vt:lpstr>DEPT</vt:lpstr>
      <vt:lpstr>Form!Print_Area</vt:lpstr>
      <vt:lpstr>Form!Print_Titles</vt:lpstr>
    </vt:vector>
  </TitlesOfParts>
  <Company>SOA Department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Appropriation Add or Change Form</dc:title>
  <dc:creator>Jensen, Bonnie N (DOA);Amanda SW Thomas (DOA)</dc:creator>
  <cp:lastModifiedBy>Thomas, Amanda S W (DOA)</cp:lastModifiedBy>
  <cp:lastPrinted>2022-09-07T22:58:03Z</cp:lastPrinted>
  <dcterms:created xsi:type="dcterms:W3CDTF">2017-03-07T23:51:50Z</dcterms:created>
  <dcterms:modified xsi:type="dcterms:W3CDTF">2023-05-08T17:37:23Z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0x01010039227C3DCDE23748BEEA625DCBB86246</vt:lpwstr>
  </property>
</Properties>
</file>